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AA\MYP\MYP 2023-2025 &amp; FY23 AIP\Data Demographics\"/>
    </mc:Choice>
  </mc:AlternateContent>
  <xr:revisionPtr revIDLastSave="0" documentId="8_{2BBA2300-2D33-40B3-BE1A-58A384A56E4C}" xr6:coauthVersionLast="47" xr6:coauthVersionMax="47" xr10:uidLastSave="{00000000-0000-0000-0000-000000000000}"/>
  <bookViews>
    <workbookView xWindow="19080" yWindow="-120" windowWidth="19440" windowHeight="15600" tabRatio="916" activeTab="1" xr2:uid="{0A36C01E-739D-4825-AB6C-DDC2B1DD89D2}"/>
  </bookViews>
  <sheets>
    <sheet name="Age Breakdown - All" sheetId="1" r:id="rId1"/>
    <sheet name="Age Breakdown - Yearly Trends" sheetId="2" r:id="rId2"/>
    <sheet name="Age Breakdown by Sex" sheetId="3" r:id="rId3"/>
    <sheet name=" Branch - Age Breakdown by Race" sheetId="4" r:id="rId4"/>
    <sheet name="Age Breakdown by Race - YT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3" i="4" l="1"/>
  <c r="R43" i="4"/>
  <c r="Q43" i="4"/>
  <c r="S42" i="4"/>
  <c r="R42" i="4"/>
  <c r="Q42" i="4"/>
  <c r="S41" i="4"/>
  <c r="R41" i="4"/>
  <c r="Q41" i="4"/>
  <c r="S40" i="4"/>
  <c r="R40" i="4"/>
  <c r="Q40" i="4"/>
  <c r="S39" i="4"/>
  <c r="R39" i="4"/>
  <c r="Q39" i="4"/>
  <c r="S38" i="4"/>
  <c r="R38" i="4"/>
  <c r="Q38" i="4"/>
  <c r="P43" i="4"/>
  <c r="O43" i="4"/>
  <c r="N43" i="4"/>
  <c r="P42" i="4"/>
  <c r="O42" i="4"/>
  <c r="N42" i="4"/>
  <c r="P41" i="4"/>
  <c r="O41" i="4"/>
  <c r="N41" i="4"/>
  <c r="P40" i="4"/>
  <c r="P45" i="4" s="1"/>
  <c r="O40" i="4"/>
  <c r="N40" i="4"/>
  <c r="P39" i="4"/>
  <c r="O39" i="4"/>
  <c r="N39" i="4"/>
  <c r="P38" i="4"/>
  <c r="O38" i="4"/>
  <c r="N38" i="4"/>
  <c r="N45" i="4" s="1"/>
  <c r="M43" i="4"/>
  <c r="M42" i="4"/>
  <c r="M41" i="4"/>
  <c r="M40" i="4"/>
  <c r="M39" i="4"/>
  <c r="M38" i="4"/>
  <c r="L43" i="4"/>
  <c r="L42" i="4"/>
  <c r="L41" i="4"/>
  <c r="L40" i="4"/>
  <c r="L39" i="4"/>
  <c r="L38" i="4"/>
  <c r="K43" i="4"/>
  <c r="K42" i="4"/>
  <c r="K41" i="4"/>
  <c r="K40" i="4"/>
  <c r="K39" i="4"/>
  <c r="K38" i="4"/>
  <c r="J43" i="4"/>
  <c r="J42" i="4"/>
  <c r="J41" i="4"/>
  <c r="J40" i="4"/>
  <c r="J39" i="4"/>
  <c r="J38" i="4"/>
  <c r="I43" i="4"/>
  <c r="I42" i="4"/>
  <c r="I41" i="4"/>
  <c r="I40" i="4"/>
  <c r="I39" i="4"/>
  <c r="I38" i="4"/>
  <c r="H43" i="4"/>
  <c r="H42" i="4"/>
  <c r="H41" i="4"/>
  <c r="H40" i="4"/>
  <c r="H39" i="4"/>
  <c r="H38" i="4"/>
  <c r="G43" i="4"/>
  <c r="G42" i="4"/>
  <c r="G41" i="4"/>
  <c r="G40" i="4"/>
  <c r="G39" i="4"/>
  <c r="G38" i="4"/>
  <c r="F43" i="4"/>
  <c r="F42" i="4"/>
  <c r="F41" i="4"/>
  <c r="F40" i="4"/>
  <c r="F39" i="4"/>
  <c r="F38" i="4"/>
  <c r="E43" i="4"/>
  <c r="E42" i="4"/>
  <c r="E41" i="4"/>
  <c r="E40" i="4"/>
  <c r="E39" i="4"/>
  <c r="E38" i="4"/>
  <c r="D43" i="4"/>
  <c r="D42" i="4"/>
  <c r="D41" i="4"/>
  <c r="D40" i="4"/>
  <c r="D39" i="4"/>
  <c r="D38" i="4"/>
  <c r="C43" i="4"/>
  <c r="C42" i="4"/>
  <c r="C41" i="4"/>
  <c r="C40" i="4"/>
  <c r="C39" i="4"/>
  <c r="C38" i="4"/>
  <c r="B43" i="4"/>
  <c r="B42" i="4"/>
  <c r="B41" i="4"/>
  <c r="B40" i="4"/>
  <c r="B39" i="4"/>
  <c r="B38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S13" i="4"/>
  <c r="R13" i="4"/>
  <c r="Q13" i="4"/>
  <c r="P13" i="4"/>
  <c r="N13" i="4"/>
  <c r="M13" i="4"/>
  <c r="L13" i="4"/>
  <c r="K13" i="4"/>
  <c r="J13" i="4"/>
  <c r="H13" i="4"/>
  <c r="G13" i="4"/>
  <c r="E13" i="4"/>
  <c r="D13" i="4"/>
  <c r="C13" i="4"/>
  <c r="B13" i="4"/>
  <c r="O13" i="4"/>
  <c r="I13" i="4"/>
  <c r="F13" i="4"/>
  <c r="C20" i="3"/>
  <c r="B20" i="3"/>
  <c r="B6" i="3"/>
  <c r="C6" i="3"/>
  <c r="C39" i="3"/>
  <c r="C38" i="3"/>
  <c r="C37" i="3"/>
  <c r="C36" i="3"/>
  <c r="C35" i="3"/>
  <c r="B39" i="3"/>
  <c r="B38" i="3"/>
  <c r="B37" i="3"/>
  <c r="B36" i="3"/>
  <c r="B35" i="3"/>
  <c r="S45" i="4" l="1"/>
  <c r="O45" i="4"/>
  <c r="Q45" i="4"/>
  <c r="R45" i="4"/>
  <c r="M45" i="4"/>
  <c r="L45" i="4"/>
  <c r="K45" i="4"/>
  <c r="J45" i="4"/>
  <c r="I45" i="4"/>
  <c r="H45" i="4"/>
  <c r="G45" i="4"/>
  <c r="F45" i="4"/>
  <c r="E45" i="4"/>
  <c r="D45" i="4"/>
  <c r="C45" i="4"/>
  <c r="B45" i="4"/>
  <c r="E40" i="2"/>
  <c r="E39" i="2"/>
  <c r="E38" i="2"/>
  <c r="E37" i="2"/>
  <c r="E36" i="2"/>
  <c r="C40" i="2"/>
  <c r="C39" i="2"/>
  <c r="C38" i="2"/>
  <c r="C37" i="2"/>
  <c r="C36" i="2"/>
  <c r="B40" i="2"/>
  <c r="B39" i="2"/>
  <c r="B38" i="2"/>
  <c r="B37" i="2"/>
  <c r="B36" i="2"/>
  <c r="C35" i="2"/>
  <c r="B35" i="2"/>
  <c r="C34" i="2"/>
  <c r="E6" i="2"/>
  <c r="C6" i="2"/>
  <c r="B6" i="2"/>
  <c r="C20" i="2"/>
  <c r="B20" i="2"/>
  <c r="C20" i="1"/>
  <c r="B20" i="1"/>
  <c r="D17" i="1"/>
  <c r="D16" i="1"/>
  <c r="E15" i="1"/>
  <c r="D15" i="1"/>
  <c r="D12" i="1"/>
  <c r="D11" i="1"/>
  <c r="D10" i="1"/>
  <c r="D9" i="1"/>
  <c r="D8" i="1"/>
  <c r="D7" i="1"/>
  <c r="D6" i="1"/>
  <c r="C15" i="1"/>
  <c r="B15" i="1"/>
  <c r="C40" i="3" l="1"/>
  <c r="C43" i="3"/>
  <c r="C42" i="3"/>
  <c r="C33" i="3"/>
  <c r="B40" i="3"/>
  <c r="B43" i="3"/>
  <c r="B42" i="3"/>
  <c r="B33" i="3"/>
  <c r="E20" i="1"/>
  <c r="D21" i="1"/>
  <c r="D19" i="1"/>
  <c r="D13" i="1"/>
  <c r="D18" i="1"/>
  <c r="D5" i="1"/>
  <c r="E41" i="2"/>
  <c r="E44" i="2"/>
  <c r="E43" i="2"/>
  <c r="E34" i="2"/>
  <c r="C41" i="2"/>
  <c r="C44" i="2"/>
  <c r="C43" i="2"/>
  <c r="B41" i="2"/>
  <c r="B44" i="2"/>
  <c r="B43" i="2"/>
  <c r="B34" i="2"/>
  <c r="E20" i="2"/>
  <c r="E35" i="2" s="1"/>
  <c r="B34" i="3" l="1"/>
  <c r="C34" i="3"/>
  <c r="D20" i="1"/>
</calcChain>
</file>

<file path=xl/sharedStrings.xml><?xml version="1.0" encoding="utf-8"?>
<sst xmlns="http://schemas.openxmlformats.org/spreadsheetml/2006/main" count="264" uniqueCount="80">
  <si>
    <t>Branch County</t>
  </si>
  <si>
    <t>% Increase from 2014</t>
  </si>
  <si>
    <t>% Increase from 2010</t>
  </si>
  <si>
    <t>Total Population</t>
  </si>
  <si>
    <t>60 - 74 Years</t>
  </si>
  <si>
    <t>75 - 84 Years</t>
  </si>
  <si>
    <t>85+ Years</t>
  </si>
  <si>
    <t>St. Joseph County</t>
  </si>
  <si>
    <t>60+ Years</t>
  </si>
  <si>
    <t>AAA 3C Service Area (Branch &amp; St. Joseph Counties)</t>
  </si>
  <si>
    <t>Age Breakdown for Branch, St. Joseph, AAA 3C Region and Michigan</t>
  </si>
  <si>
    <t>55-64</t>
  </si>
  <si>
    <t>65-74</t>
  </si>
  <si>
    <t>75-84</t>
  </si>
  <si>
    <t>85+</t>
  </si>
  <si>
    <t>Total</t>
  </si>
  <si>
    <t>Branch</t>
  </si>
  <si>
    <t>St. Joseph</t>
  </si>
  <si>
    <t>AAA 3C Region</t>
  </si>
  <si>
    <t>Michigan</t>
  </si>
  <si>
    <t>Total Population &gt; 17</t>
  </si>
  <si>
    <t>Age Breakdown (Percentage) for Branch, St. Joseph, AAA 3C Region and Michigan</t>
  </si>
  <si>
    <r>
      <t xml:space="preserve">Total Population </t>
    </r>
    <r>
      <rPr>
        <sz val="13"/>
        <color theme="1"/>
        <rFont val="Calibri"/>
        <family val="2"/>
      </rPr>
      <t>≤</t>
    </r>
    <r>
      <rPr>
        <sz val="13"/>
        <color theme="1"/>
        <rFont val="Calibri"/>
        <family val="2"/>
        <scheme val="minor"/>
      </rPr>
      <t xml:space="preserve"> 18 </t>
    </r>
  </si>
  <si>
    <t>2020 Vital Records, MDHHS</t>
  </si>
  <si>
    <t>Branch County: Male/Female Ratios</t>
  </si>
  <si>
    <t>Males</t>
  </si>
  <si>
    <t>Females</t>
  </si>
  <si>
    <t>Ratio: Males to Females</t>
  </si>
  <si>
    <t>St. Joseph County: Male/Female Ratios</t>
  </si>
  <si>
    <t>1 to 0.93</t>
  </si>
  <si>
    <t>1 to 1.11</t>
  </si>
  <si>
    <t>1 to 1.02</t>
  </si>
  <si>
    <t>1 to 1.25</t>
  </si>
  <si>
    <t>1 to 1.74</t>
  </si>
  <si>
    <t>1 to 0.99</t>
  </si>
  <si>
    <t>1 to 1.14</t>
  </si>
  <si>
    <t>1 to 1.05</t>
  </si>
  <si>
    <t>1 to 1.23</t>
  </si>
  <si>
    <t>1 to 1.8</t>
  </si>
  <si>
    <t>1 to 0.97</t>
  </si>
  <si>
    <t>1 to 1.13</t>
  </si>
  <si>
    <t>1 to 1.04</t>
  </si>
  <si>
    <t>1 to 1.24</t>
  </si>
  <si>
    <t>1 to 1.77</t>
  </si>
  <si>
    <t>Age Breakdown - Yearly Trends (60+)</t>
  </si>
  <si>
    <t>Age Breakdown - All</t>
  </si>
  <si>
    <t>Age Breakdown - By Sex</t>
  </si>
  <si>
    <t>50-54</t>
  </si>
  <si>
    <t>55-59</t>
  </si>
  <si>
    <t>60-64</t>
  </si>
  <si>
    <t>65-69</t>
  </si>
  <si>
    <t>70-74</t>
  </si>
  <si>
    <t>75-79</t>
  </si>
  <si>
    <t>80-84</t>
  </si>
  <si>
    <t>60+</t>
  </si>
  <si>
    <t>18-49</t>
  </si>
  <si>
    <t>1 to 0.98</t>
  </si>
  <si>
    <t>1 to 1</t>
  </si>
  <si>
    <t>1 to 1.18</t>
  </si>
  <si>
    <t>1 to 1.37</t>
  </si>
  <si>
    <t>1 to 1.07</t>
  </si>
  <si>
    <t>1 to 1.08</t>
  </si>
  <si>
    <t>1 to 1.17</t>
  </si>
  <si>
    <t>1 to 1.35</t>
  </si>
  <si>
    <t>1 to 1.01</t>
  </si>
  <si>
    <t>1 to 1.09</t>
  </si>
  <si>
    <t>1 to 1.36</t>
  </si>
  <si>
    <t>Branch County - Age Breakdown by Race</t>
  </si>
  <si>
    <t>White</t>
  </si>
  <si>
    <t>Black</t>
  </si>
  <si>
    <t>Asian</t>
  </si>
  <si>
    <t>Hispanic</t>
  </si>
  <si>
    <t>American Indian &amp; Alaskan Native</t>
  </si>
  <si>
    <t>Male</t>
  </si>
  <si>
    <t>Female</t>
  </si>
  <si>
    <t>(60+) %</t>
  </si>
  <si>
    <t>AAA 3C: Male/Female Ratios</t>
  </si>
  <si>
    <t>AAA 3C Region - Age Breakdown by Race</t>
  </si>
  <si>
    <t>St. Joseph County - Age Breakdown by Race</t>
  </si>
  <si>
    <t>AAA 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</si>
</sst>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3" borderId="1" xfId="0" applyFont="1" applyFill="1" applyBorder="1" applyAlignment="1">
      <alignment horizontal="center"/>
    </xf>
    <xf numFmtId="0" fontId="3" fillId="5" borderId="0" xfId="0" applyFont="1" applyFill="1" applyBorder="1"/>
    <xf numFmtId="0" fontId="7" fillId="3" borderId="1" xfId="0" applyFont="1" applyFill="1" applyBorder="1"/>
    <xf numFmtId="0" fontId="3" fillId="7" borderId="1" xfId="0" applyFont="1" applyFill="1" applyBorder="1"/>
    <xf numFmtId="0" fontId="4" fillId="7" borderId="1" xfId="0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10" fontId="4" fillId="7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Font="1"/>
    <xf numFmtId="0" fontId="3" fillId="0" borderId="1" xfId="0" applyFont="1" applyFill="1" applyBorder="1"/>
    <xf numFmtId="0" fontId="0" fillId="0" borderId="13" xfId="0" applyBorder="1"/>
    <xf numFmtId="0" fontId="4" fillId="0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/>
    <xf numFmtId="0" fontId="4" fillId="7" borderId="1" xfId="0" applyFont="1" applyFill="1" applyBorder="1"/>
    <xf numFmtId="0" fontId="9" fillId="3" borderId="1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0" borderId="1" xfId="0" applyFont="1" applyFill="1" applyBorder="1"/>
    <xf numFmtId="10" fontId="4" fillId="0" borderId="1" xfId="0" applyNumberFormat="1" applyFont="1" applyFill="1" applyBorder="1"/>
    <xf numFmtId="0" fontId="9" fillId="0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3" fontId="7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3" fontId="4" fillId="7" borderId="12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9" fillId="0" borderId="1" xfId="0" applyNumberFormat="1" applyFont="1" applyFill="1" applyBorder="1" applyAlignment="1">
      <alignment horizontal="center"/>
    </xf>
    <xf numFmtId="10" fontId="7" fillId="0" borderId="1" xfId="0" applyNumberFormat="1" applyFont="1" applyFill="1" applyBorder="1"/>
    <xf numFmtId="10" fontId="9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3" fontId="9" fillId="0" borderId="1" xfId="0" applyNumberFormat="1" applyFont="1" applyFill="1" applyBorder="1"/>
    <xf numFmtId="10" fontId="9" fillId="0" borderId="1" xfId="0" applyNumberFormat="1" applyFont="1" applyFill="1" applyBorder="1"/>
    <xf numFmtId="0" fontId="5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8" borderId="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wrapText="1"/>
    </xf>
    <xf numFmtId="0" fontId="7" fillId="8" borderId="7" xfId="0" applyFont="1" applyFill="1" applyBorder="1" applyAlignment="1">
      <alignment horizontal="center" wrapText="1"/>
    </xf>
    <xf numFmtId="0" fontId="7" fillId="8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D92D-66A8-44CB-BD93-56AE0C383BCC}">
  <dimension ref="A1:E42"/>
  <sheetViews>
    <sheetView zoomScaleNormal="100" workbookViewId="0">
      <selection activeCell="G26" sqref="G26"/>
    </sheetView>
  </sheetViews>
  <sheetFormatPr defaultRowHeight="15" x14ac:dyDescent="0.25"/>
  <cols>
    <col min="1" max="1" width="25" customWidth="1"/>
    <col min="2" max="3" width="14.85546875" customWidth="1"/>
    <col min="4" max="4" width="20.85546875" customWidth="1"/>
    <col min="5" max="5" width="18.5703125" customWidth="1"/>
    <col min="6" max="6" width="19.7109375" customWidth="1"/>
    <col min="7" max="7" width="20" customWidth="1"/>
  </cols>
  <sheetData>
    <row r="1" spans="1:5" ht="19.5" thickBot="1" x14ac:dyDescent="0.35">
      <c r="A1" s="63" t="s">
        <v>45</v>
      </c>
      <c r="B1" s="64"/>
      <c r="C1" s="64"/>
      <c r="D1" s="64"/>
      <c r="E1" s="65"/>
    </row>
    <row r="2" spans="1:5" ht="15.75" thickBot="1" x14ac:dyDescent="0.3"/>
    <row r="3" spans="1:5" ht="19.5" thickBot="1" x14ac:dyDescent="0.35">
      <c r="A3" s="57" t="s">
        <v>10</v>
      </c>
      <c r="B3" s="58"/>
      <c r="C3" s="58"/>
      <c r="D3" s="58"/>
      <c r="E3" s="59"/>
    </row>
    <row r="4" spans="1:5" ht="17.25" x14ac:dyDescent="0.3">
      <c r="A4" s="2"/>
      <c r="B4" s="9" t="s">
        <v>16</v>
      </c>
      <c r="C4" s="9" t="s">
        <v>17</v>
      </c>
      <c r="D4" s="9" t="s">
        <v>18</v>
      </c>
      <c r="E4" s="9" t="s">
        <v>19</v>
      </c>
    </row>
    <row r="5" spans="1:5" ht="17.25" x14ac:dyDescent="0.3">
      <c r="A5" s="8" t="s">
        <v>55</v>
      </c>
      <c r="B5" s="4">
        <v>16383</v>
      </c>
      <c r="C5" s="4">
        <v>22682</v>
      </c>
      <c r="D5" s="4">
        <f t="shared" ref="D5:D21" si="0">SUM(B5:C5)</f>
        <v>39065</v>
      </c>
      <c r="E5" s="4">
        <v>4035840</v>
      </c>
    </row>
    <row r="6" spans="1:5" ht="17.25" x14ac:dyDescent="0.3">
      <c r="A6" s="8" t="s">
        <v>47</v>
      </c>
      <c r="B6" s="4">
        <v>2669</v>
      </c>
      <c r="C6" s="4">
        <v>3688</v>
      </c>
      <c r="D6" s="4">
        <f t="shared" ref="D6:D13" si="1">SUM(B6:C6)</f>
        <v>6357</v>
      </c>
      <c r="E6" s="4">
        <v>642148</v>
      </c>
    </row>
    <row r="7" spans="1:5" ht="17.25" x14ac:dyDescent="0.3">
      <c r="A7" s="8" t="s">
        <v>48</v>
      </c>
      <c r="B7" s="4">
        <v>3179</v>
      </c>
      <c r="C7" s="4">
        <v>4412</v>
      </c>
      <c r="D7" s="4">
        <f t="shared" si="1"/>
        <v>7591</v>
      </c>
      <c r="E7" s="4">
        <v>708151</v>
      </c>
    </row>
    <row r="8" spans="1:5" ht="17.25" x14ac:dyDescent="0.3">
      <c r="A8" s="8" t="s">
        <v>49</v>
      </c>
      <c r="B8" s="4">
        <v>3161</v>
      </c>
      <c r="C8" s="4">
        <v>4214</v>
      </c>
      <c r="D8" s="4">
        <f t="shared" si="1"/>
        <v>7375</v>
      </c>
      <c r="E8" s="4">
        <v>691384</v>
      </c>
    </row>
    <row r="9" spans="1:5" ht="17.25" x14ac:dyDescent="0.3">
      <c r="A9" s="8" t="s">
        <v>50</v>
      </c>
      <c r="B9" s="4">
        <v>2640</v>
      </c>
      <c r="C9" s="4">
        <v>3737</v>
      </c>
      <c r="D9" s="4">
        <f t="shared" si="1"/>
        <v>6377</v>
      </c>
      <c r="E9" s="4">
        <v>584379</v>
      </c>
    </row>
    <row r="10" spans="1:5" ht="17.25" x14ac:dyDescent="0.3">
      <c r="A10" s="8" t="s">
        <v>51</v>
      </c>
      <c r="B10" s="4">
        <v>2090</v>
      </c>
      <c r="C10" s="4">
        <v>2864</v>
      </c>
      <c r="D10" s="4">
        <f t="shared" si="1"/>
        <v>4954</v>
      </c>
      <c r="E10" s="4">
        <v>453201</v>
      </c>
    </row>
    <row r="11" spans="1:5" ht="17.25" x14ac:dyDescent="0.3">
      <c r="A11" s="8" t="s">
        <v>52</v>
      </c>
      <c r="B11" s="4">
        <v>1556</v>
      </c>
      <c r="C11" s="4">
        <v>2010</v>
      </c>
      <c r="D11" s="4">
        <f t="shared" si="1"/>
        <v>3566</v>
      </c>
      <c r="E11" s="4">
        <v>313609</v>
      </c>
    </row>
    <row r="12" spans="1:5" ht="17.25" x14ac:dyDescent="0.3">
      <c r="A12" s="8" t="s">
        <v>53</v>
      </c>
      <c r="B12" s="4">
        <v>1008</v>
      </c>
      <c r="C12" s="4">
        <v>1323</v>
      </c>
      <c r="D12" s="4">
        <f t="shared" si="1"/>
        <v>2331</v>
      </c>
      <c r="E12" s="4">
        <v>201076</v>
      </c>
    </row>
    <row r="13" spans="1:5" ht="17.25" x14ac:dyDescent="0.3">
      <c r="A13" s="8" t="s">
        <v>14</v>
      </c>
      <c r="B13" s="6">
        <v>835</v>
      </c>
      <c r="C13" s="6">
        <v>1323</v>
      </c>
      <c r="D13" s="6">
        <f t="shared" si="1"/>
        <v>2158</v>
      </c>
      <c r="E13" s="4">
        <v>213136</v>
      </c>
    </row>
    <row r="14" spans="1:5" ht="0.75" customHeight="1" x14ac:dyDescent="0.3">
      <c r="A14" s="15"/>
      <c r="B14" s="16"/>
      <c r="C14" s="16"/>
      <c r="D14" s="16"/>
      <c r="E14" s="17"/>
    </row>
    <row r="15" spans="1:5" ht="17.25" x14ac:dyDescent="0.3">
      <c r="A15" s="14" t="s">
        <v>54</v>
      </c>
      <c r="B15" s="19">
        <f>SUM(B8:B13)</f>
        <v>11290</v>
      </c>
      <c r="C15" s="19">
        <f>SUM(C8:C13)</f>
        <v>15471</v>
      </c>
      <c r="D15" s="19">
        <f>SUM(B15:C15)</f>
        <v>26761</v>
      </c>
      <c r="E15" s="19">
        <f>SUM(E8:E13)</f>
        <v>2456785</v>
      </c>
    </row>
    <row r="16" spans="1:5" ht="17.25" x14ac:dyDescent="0.3">
      <c r="A16" s="8" t="s">
        <v>11</v>
      </c>
      <c r="B16" s="6">
        <v>6340</v>
      </c>
      <c r="C16" s="6">
        <v>8626</v>
      </c>
      <c r="D16" s="4">
        <f>SUM(B16:C16)</f>
        <v>14966</v>
      </c>
      <c r="E16" s="4">
        <v>1399535</v>
      </c>
    </row>
    <row r="17" spans="1:5" ht="17.25" x14ac:dyDescent="0.3">
      <c r="A17" s="8" t="s">
        <v>12</v>
      </c>
      <c r="B17" s="6">
        <v>4730</v>
      </c>
      <c r="C17" s="6">
        <v>6601</v>
      </c>
      <c r="D17" s="4">
        <f>SUM(B17:C17)</f>
        <v>11331</v>
      </c>
      <c r="E17" s="4">
        <v>1037580</v>
      </c>
    </row>
    <row r="18" spans="1:5" ht="17.25" x14ac:dyDescent="0.3">
      <c r="A18" s="8" t="s">
        <v>13</v>
      </c>
      <c r="B18" s="6">
        <v>2564</v>
      </c>
      <c r="C18" s="6">
        <v>3333</v>
      </c>
      <c r="D18" s="6">
        <f t="shared" si="0"/>
        <v>5897</v>
      </c>
      <c r="E18" s="4">
        <v>514685</v>
      </c>
    </row>
    <row r="19" spans="1:5" ht="17.25" x14ac:dyDescent="0.3">
      <c r="A19" s="8" t="s">
        <v>22</v>
      </c>
      <c r="B19" s="6">
        <v>9996</v>
      </c>
      <c r="C19" s="4">
        <v>14711</v>
      </c>
      <c r="D19" s="4">
        <f t="shared" si="0"/>
        <v>24707</v>
      </c>
      <c r="E19" s="4">
        <v>2143933</v>
      </c>
    </row>
    <row r="20" spans="1:5" ht="17.25" x14ac:dyDescent="0.3">
      <c r="A20" s="8" t="s">
        <v>20</v>
      </c>
      <c r="B20" s="4">
        <f>SUM(B5:B13)</f>
        <v>33521</v>
      </c>
      <c r="C20" s="4">
        <f>SUM(C5:C13)</f>
        <v>46253</v>
      </c>
      <c r="D20" s="4">
        <f t="shared" si="0"/>
        <v>79774</v>
      </c>
      <c r="E20" s="4">
        <f>SUM(E5:E18)</f>
        <v>13251509</v>
      </c>
    </row>
    <row r="21" spans="1:5" ht="17.25" x14ac:dyDescent="0.3">
      <c r="A21" s="8" t="s">
        <v>3</v>
      </c>
      <c r="B21" s="4">
        <v>43517</v>
      </c>
      <c r="C21" s="4">
        <v>60964</v>
      </c>
      <c r="D21" s="4">
        <f t="shared" si="0"/>
        <v>104481</v>
      </c>
      <c r="E21" s="4">
        <v>9986857</v>
      </c>
    </row>
    <row r="22" spans="1:5" ht="15.75" thickBot="1" x14ac:dyDescent="0.3"/>
    <row r="23" spans="1:5" ht="18.75" x14ac:dyDescent="0.3">
      <c r="A23" s="60" t="s">
        <v>21</v>
      </c>
      <c r="B23" s="61"/>
      <c r="C23" s="61"/>
      <c r="D23" s="61"/>
      <c r="E23" s="62"/>
    </row>
    <row r="24" spans="1:5" ht="17.25" x14ac:dyDescent="0.3">
      <c r="A24" s="1"/>
      <c r="B24" s="12" t="s">
        <v>16</v>
      </c>
      <c r="C24" s="12" t="s">
        <v>17</v>
      </c>
      <c r="D24" s="12" t="s">
        <v>18</v>
      </c>
      <c r="E24" s="12" t="s">
        <v>19</v>
      </c>
    </row>
    <row r="25" spans="1:5" ht="17.25" x14ac:dyDescent="0.3">
      <c r="A25" s="8" t="s">
        <v>55</v>
      </c>
      <c r="B25" s="5">
        <v>0.3765</v>
      </c>
      <c r="C25" s="5">
        <v>0.43259999999999998</v>
      </c>
      <c r="D25" s="5">
        <v>0.43469999999999998</v>
      </c>
      <c r="E25" s="5">
        <v>0.46839999999999998</v>
      </c>
    </row>
    <row r="26" spans="1:5" ht="17.25" x14ac:dyDescent="0.3">
      <c r="A26" s="8" t="s">
        <v>47</v>
      </c>
      <c r="B26" s="5">
        <v>6.13E-2</v>
      </c>
      <c r="C26" s="5">
        <v>6.0499999999999998E-2</v>
      </c>
      <c r="D26" s="5">
        <v>6.08E-2</v>
      </c>
      <c r="E26" s="5">
        <v>6.4299999999999996E-2</v>
      </c>
    </row>
    <row r="27" spans="1:5" ht="17.25" x14ac:dyDescent="0.3">
      <c r="A27" s="8" t="s">
        <v>48</v>
      </c>
      <c r="B27" s="5">
        <v>7.3099999999999998E-2</v>
      </c>
      <c r="C27" s="5">
        <v>7.2400000000000006E-2</v>
      </c>
      <c r="D27" s="5">
        <v>7.2700000000000001E-2</v>
      </c>
      <c r="E27" s="5">
        <v>7.0999999999999994E-2</v>
      </c>
    </row>
    <row r="28" spans="1:5" ht="17.25" x14ac:dyDescent="0.3">
      <c r="A28" s="8" t="s">
        <v>49</v>
      </c>
      <c r="B28" s="5">
        <v>7.2599999999999998E-2</v>
      </c>
      <c r="C28" s="5">
        <v>6.9099999999999995E-2</v>
      </c>
      <c r="D28" s="5">
        <v>7.0599999999999996E-2</v>
      </c>
      <c r="E28" s="5">
        <v>6.9199999999999998E-2</v>
      </c>
    </row>
    <row r="29" spans="1:5" ht="17.25" x14ac:dyDescent="0.3">
      <c r="A29" s="8" t="s">
        <v>50</v>
      </c>
      <c r="B29" s="5">
        <v>6.0699999999999997E-2</v>
      </c>
      <c r="C29" s="5">
        <v>6.13E-2</v>
      </c>
      <c r="D29" s="5">
        <v>6.0999999999999999E-2</v>
      </c>
      <c r="E29" s="5">
        <v>5.8500000000000003E-2</v>
      </c>
    </row>
    <row r="30" spans="1:5" ht="17.25" x14ac:dyDescent="0.3">
      <c r="A30" s="8" t="s">
        <v>51</v>
      </c>
      <c r="B30" s="5">
        <v>4.8000000000000001E-2</v>
      </c>
      <c r="C30" s="5">
        <v>4.7E-2</v>
      </c>
      <c r="D30" s="5">
        <v>4.7399999999999998E-2</v>
      </c>
      <c r="E30" s="5">
        <v>4.5400000000000003E-2</v>
      </c>
    </row>
    <row r="31" spans="1:5" ht="17.25" x14ac:dyDescent="0.3">
      <c r="A31" s="8" t="s">
        <v>52</v>
      </c>
      <c r="B31" s="5">
        <v>3.5799999999999998E-2</v>
      </c>
      <c r="C31" s="5">
        <v>3.3000000000000002E-2</v>
      </c>
      <c r="D31" s="5">
        <v>3.4099999999999998E-2</v>
      </c>
      <c r="E31" s="5">
        <v>3.1399999999999997E-2</v>
      </c>
    </row>
    <row r="32" spans="1:5" ht="17.25" x14ac:dyDescent="0.3">
      <c r="A32" s="8" t="s">
        <v>53</v>
      </c>
      <c r="B32" s="5">
        <v>2.3199999999999998E-2</v>
      </c>
      <c r="C32" s="5">
        <v>2.1700000000000001E-2</v>
      </c>
      <c r="D32" s="5">
        <v>2.23E-2</v>
      </c>
      <c r="E32" s="5">
        <v>2.01E-2</v>
      </c>
    </row>
    <row r="33" spans="1:5" ht="17.25" x14ac:dyDescent="0.3">
      <c r="A33" s="8" t="s">
        <v>14</v>
      </c>
      <c r="B33" s="5">
        <v>1.9199999999999998E-2</v>
      </c>
      <c r="C33" s="5">
        <v>2.1700000000000001E-2</v>
      </c>
      <c r="D33" s="5">
        <v>2.07E-2</v>
      </c>
      <c r="E33" s="5">
        <v>2.1299999999999999E-2</v>
      </c>
    </row>
    <row r="34" spans="1:5" ht="0.75" customHeight="1" x14ac:dyDescent="0.3">
      <c r="A34" s="15"/>
      <c r="B34" s="18"/>
      <c r="C34" s="18"/>
      <c r="D34" s="18"/>
      <c r="E34" s="18"/>
    </row>
    <row r="35" spans="1:5" ht="17.25" x14ac:dyDescent="0.3">
      <c r="A35" s="14" t="s">
        <v>54</v>
      </c>
      <c r="B35" s="20">
        <v>0.25940000000000002</v>
      </c>
      <c r="C35" s="20">
        <v>0.25380000000000003</v>
      </c>
      <c r="D35" s="20">
        <v>0.25609999999999999</v>
      </c>
      <c r="E35" s="20">
        <v>0.246</v>
      </c>
    </row>
    <row r="36" spans="1:5" ht="17.25" x14ac:dyDescent="0.3">
      <c r="A36" s="8" t="s">
        <v>11</v>
      </c>
      <c r="B36" s="5">
        <v>0.1457</v>
      </c>
      <c r="C36" s="5">
        <v>0.14149999999999999</v>
      </c>
      <c r="D36" s="5">
        <v>0.14319999999999999</v>
      </c>
      <c r="E36" s="5">
        <v>0.1401</v>
      </c>
    </row>
    <row r="37" spans="1:5" ht="17.25" x14ac:dyDescent="0.3">
      <c r="A37" s="8" t="s">
        <v>12</v>
      </c>
      <c r="B37" s="5">
        <v>0.1087</v>
      </c>
      <c r="C37" s="5">
        <v>0.10829999999999999</v>
      </c>
      <c r="D37" s="5">
        <v>0.1085</v>
      </c>
      <c r="E37" s="5">
        <v>0.10390000000000001</v>
      </c>
    </row>
    <row r="38" spans="1:5" ht="17.25" x14ac:dyDescent="0.3">
      <c r="A38" s="8" t="s">
        <v>13</v>
      </c>
      <c r="B38" s="5">
        <v>5.8999999999999997E-2</v>
      </c>
      <c r="C38" s="5">
        <v>5.4699999999999999E-2</v>
      </c>
      <c r="D38" s="5">
        <v>5.6399999999999999E-2</v>
      </c>
      <c r="E38" s="5">
        <v>5.1499999999999997E-2</v>
      </c>
    </row>
    <row r="39" spans="1:5" ht="17.25" x14ac:dyDescent="0.3">
      <c r="A39" s="8" t="s">
        <v>22</v>
      </c>
      <c r="B39" s="5">
        <v>0.22969999999999999</v>
      </c>
      <c r="C39" s="5">
        <v>0.24129999999999999</v>
      </c>
      <c r="D39" s="5">
        <v>0.23649999999999999</v>
      </c>
      <c r="E39" s="5">
        <v>0.2147</v>
      </c>
    </row>
    <row r="40" spans="1:5" ht="17.25" x14ac:dyDescent="0.3">
      <c r="A40" s="8" t="s">
        <v>20</v>
      </c>
      <c r="B40" s="5">
        <v>0.77029999999999998</v>
      </c>
      <c r="C40" s="5">
        <v>0.75870000000000004</v>
      </c>
      <c r="D40" s="5">
        <v>0.76349999999999996</v>
      </c>
      <c r="E40" s="5">
        <v>0.7853</v>
      </c>
    </row>
    <row r="42" spans="1:5" ht="17.25" x14ac:dyDescent="0.3">
      <c r="A42" s="10" t="s">
        <v>23</v>
      </c>
    </row>
  </sheetData>
  <mergeCells count="3">
    <mergeCell ref="A3:E3"/>
    <mergeCell ref="A23:E23"/>
    <mergeCell ref="A1:E1"/>
  </mergeCells>
  <pageMargins left="0.7" right="0.7" top="0.75" bottom="0.75" header="0.3" footer="0.3"/>
  <pageSetup scale="96" orientation="portrait" horizontalDpi="4294967295" verticalDpi="4294967295" r:id="rId1"/>
  <ignoredErrors>
    <ignoredError sqref="E20 B15:C15 E15" formulaRange="1"/>
    <ignoredError sqref="D20 D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8F2AA-8A64-4FDF-A99E-3C38DCD85727}">
  <dimension ref="A1:G47"/>
  <sheetViews>
    <sheetView tabSelected="1" zoomScaleNormal="100" workbookViewId="0">
      <selection activeCell="J20" sqref="J20"/>
    </sheetView>
  </sheetViews>
  <sheetFormatPr defaultRowHeight="15" x14ac:dyDescent="0.25"/>
  <cols>
    <col min="1" max="1" width="18.7109375" customWidth="1"/>
    <col min="4" max="4" width="23" customWidth="1"/>
    <col min="6" max="6" width="23.5703125" customWidth="1"/>
    <col min="7" max="7" width="23.7109375" customWidth="1"/>
  </cols>
  <sheetData>
    <row r="1" spans="1:7" ht="19.5" thickBot="1" x14ac:dyDescent="0.35">
      <c r="A1" s="63" t="s">
        <v>44</v>
      </c>
      <c r="B1" s="64"/>
      <c r="C1" s="64"/>
      <c r="D1" s="64"/>
      <c r="E1" s="64"/>
      <c r="F1" s="64"/>
      <c r="G1" s="65"/>
    </row>
    <row r="2" spans="1:7" ht="15.75" thickBot="1" x14ac:dyDescent="0.3"/>
    <row r="3" spans="1:7" ht="19.5" thickBot="1" x14ac:dyDescent="0.35">
      <c r="A3" s="66" t="s">
        <v>0</v>
      </c>
      <c r="B3" s="67"/>
      <c r="C3" s="67"/>
      <c r="D3" s="67"/>
      <c r="E3" s="67"/>
      <c r="F3" s="67"/>
      <c r="G3" s="68"/>
    </row>
    <row r="4" spans="1:7" ht="17.25" x14ac:dyDescent="0.3">
      <c r="A4" s="2"/>
      <c r="B4" s="9">
        <v>2010</v>
      </c>
      <c r="C4" s="9">
        <v>2014</v>
      </c>
      <c r="D4" s="9" t="s">
        <v>2</v>
      </c>
      <c r="E4" s="9">
        <v>2019</v>
      </c>
      <c r="F4" s="9" t="s">
        <v>1</v>
      </c>
      <c r="G4" s="9" t="s">
        <v>2</v>
      </c>
    </row>
    <row r="5" spans="1:7" ht="17.25" x14ac:dyDescent="0.3">
      <c r="A5" s="8" t="s">
        <v>3</v>
      </c>
      <c r="B5" s="4">
        <v>45174</v>
      </c>
      <c r="C5" s="4">
        <v>43733</v>
      </c>
      <c r="D5" s="5">
        <v>-3.1899999999999998E-2</v>
      </c>
      <c r="E5" s="4">
        <v>43517</v>
      </c>
      <c r="F5" s="5">
        <v>-4.8999999999999998E-3</v>
      </c>
      <c r="G5" s="5">
        <v>-3.6700000000000003E-2</v>
      </c>
    </row>
    <row r="6" spans="1:7" ht="17.25" x14ac:dyDescent="0.3">
      <c r="A6" s="14" t="s">
        <v>8</v>
      </c>
      <c r="B6" s="19">
        <f>SUM(B7:B12)</f>
        <v>9351</v>
      </c>
      <c r="C6" s="19">
        <f>SUM(C7:C12)</f>
        <v>10101</v>
      </c>
      <c r="D6" s="20">
        <v>8.0199999999999994E-2</v>
      </c>
      <c r="E6" s="19">
        <f>SUM(E7:E12)</f>
        <v>11290</v>
      </c>
      <c r="F6" s="20">
        <v>0.1178</v>
      </c>
      <c r="G6" s="20">
        <v>0.2074</v>
      </c>
    </row>
    <row r="7" spans="1:7" ht="17.25" x14ac:dyDescent="0.3">
      <c r="A7" s="8" t="s">
        <v>49</v>
      </c>
      <c r="B7" s="4">
        <v>2657</v>
      </c>
      <c r="C7" s="4">
        <v>2838</v>
      </c>
      <c r="D7" s="5">
        <v>6.8099999999999994E-2</v>
      </c>
      <c r="E7" s="4">
        <v>3161</v>
      </c>
      <c r="F7" s="5">
        <v>0.1138</v>
      </c>
      <c r="G7" s="5">
        <v>0.18970000000000001</v>
      </c>
    </row>
    <row r="8" spans="1:7" ht="17.25" x14ac:dyDescent="0.3">
      <c r="A8" s="8" t="s">
        <v>50</v>
      </c>
      <c r="B8" s="4">
        <v>2094</v>
      </c>
      <c r="C8" s="4">
        <v>2370</v>
      </c>
      <c r="D8" s="5">
        <v>0.1318</v>
      </c>
      <c r="E8" s="4">
        <v>2640</v>
      </c>
      <c r="F8" s="5">
        <v>0.1139</v>
      </c>
      <c r="G8" s="5">
        <v>0.26069999999999999</v>
      </c>
    </row>
    <row r="9" spans="1:7" ht="17.25" x14ac:dyDescent="0.3">
      <c r="A9" s="8" t="s">
        <v>51</v>
      </c>
      <c r="B9" s="4">
        <v>1696</v>
      </c>
      <c r="C9" s="4">
        <v>1815</v>
      </c>
      <c r="D9" s="5">
        <v>7.0199999999999999E-2</v>
      </c>
      <c r="E9" s="4">
        <v>2090</v>
      </c>
      <c r="F9" s="5">
        <v>0.1515</v>
      </c>
      <c r="G9" s="5">
        <v>0.23230000000000001</v>
      </c>
    </row>
    <row r="10" spans="1:7" ht="17.25" x14ac:dyDescent="0.3">
      <c r="A10" s="8" t="s">
        <v>52</v>
      </c>
      <c r="B10" s="4">
        <v>1235</v>
      </c>
      <c r="C10" s="4">
        <v>1381</v>
      </c>
      <c r="D10" s="5">
        <v>0.1182</v>
      </c>
      <c r="E10" s="4">
        <v>1556</v>
      </c>
      <c r="F10" s="5">
        <v>0.12670000000000001</v>
      </c>
      <c r="G10" s="5">
        <v>0.25990000000000002</v>
      </c>
    </row>
    <row r="11" spans="1:7" ht="17.25" x14ac:dyDescent="0.3">
      <c r="A11" s="8" t="s">
        <v>53</v>
      </c>
      <c r="B11" s="4">
        <v>850</v>
      </c>
      <c r="C11" s="4">
        <v>891</v>
      </c>
      <c r="D11" s="5">
        <v>4.82E-2</v>
      </c>
      <c r="E11" s="4">
        <v>1008</v>
      </c>
      <c r="F11" s="5">
        <v>0.1313</v>
      </c>
      <c r="G11" s="5">
        <v>0.18590000000000001</v>
      </c>
    </row>
    <row r="12" spans="1:7" ht="17.25" x14ac:dyDescent="0.3">
      <c r="A12" s="8" t="s">
        <v>6</v>
      </c>
      <c r="B12" s="6">
        <v>819</v>
      </c>
      <c r="C12" s="6">
        <v>806</v>
      </c>
      <c r="D12" s="5">
        <v>-1.5900000000000001E-2</v>
      </c>
      <c r="E12" s="6">
        <v>835</v>
      </c>
      <c r="F12" s="5">
        <v>3.5999999999999997E-2</v>
      </c>
      <c r="G12" s="5">
        <v>1.95E-2</v>
      </c>
    </row>
    <row r="13" spans="1:7" ht="0.75" customHeight="1" x14ac:dyDescent="0.3">
      <c r="A13" s="15"/>
      <c r="B13" s="16"/>
      <c r="C13" s="16"/>
      <c r="D13" s="18"/>
      <c r="E13" s="16"/>
      <c r="F13" s="18"/>
      <c r="G13" s="18"/>
    </row>
    <row r="14" spans="1:7" ht="17.25" x14ac:dyDescent="0.3">
      <c r="A14" s="8" t="s">
        <v>4</v>
      </c>
      <c r="B14" s="6">
        <v>6447</v>
      </c>
      <c r="C14" s="6">
        <v>7023</v>
      </c>
      <c r="D14" s="5">
        <v>8.9300000000000004E-2</v>
      </c>
      <c r="E14" s="6">
        <v>7891</v>
      </c>
      <c r="F14" s="5">
        <v>0.1236</v>
      </c>
      <c r="G14" s="5">
        <v>0.224</v>
      </c>
    </row>
    <row r="15" spans="1:7" ht="17.25" x14ac:dyDescent="0.3">
      <c r="A15" s="8" t="s">
        <v>5</v>
      </c>
      <c r="B15" s="6">
        <v>2085</v>
      </c>
      <c r="C15" s="6">
        <v>2272</v>
      </c>
      <c r="D15" s="5">
        <v>8.9700000000000002E-2</v>
      </c>
      <c r="E15" s="6">
        <v>2564</v>
      </c>
      <c r="F15" s="5">
        <v>0.1285</v>
      </c>
      <c r="G15" s="5">
        <v>0.22969999999999999</v>
      </c>
    </row>
    <row r="16" spans="1:7" ht="15.75" thickBot="1" x14ac:dyDescent="0.3">
      <c r="A16" s="3"/>
      <c r="B16" s="3"/>
      <c r="C16" s="3"/>
      <c r="D16" s="3"/>
      <c r="E16" s="3"/>
      <c r="F16" s="3"/>
      <c r="G16" s="3"/>
    </row>
    <row r="17" spans="1:7" ht="19.5" thickBot="1" x14ac:dyDescent="0.35">
      <c r="A17" s="66" t="s">
        <v>7</v>
      </c>
      <c r="B17" s="67"/>
      <c r="C17" s="67"/>
      <c r="D17" s="67"/>
      <c r="E17" s="67"/>
      <c r="F17" s="67"/>
      <c r="G17" s="68"/>
    </row>
    <row r="18" spans="1:7" ht="17.25" x14ac:dyDescent="0.3">
      <c r="A18" s="2"/>
      <c r="B18" s="9">
        <v>2010</v>
      </c>
      <c r="C18" s="9">
        <v>2014</v>
      </c>
      <c r="D18" s="9" t="s">
        <v>2</v>
      </c>
      <c r="E18" s="9">
        <v>2019</v>
      </c>
      <c r="F18" s="9" t="s">
        <v>1</v>
      </c>
      <c r="G18" s="9" t="s">
        <v>2</v>
      </c>
    </row>
    <row r="19" spans="1:7" ht="17.25" x14ac:dyDescent="0.3">
      <c r="A19" s="8" t="s">
        <v>3</v>
      </c>
      <c r="B19" s="4">
        <v>61288</v>
      </c>
      <c r="C19" s="4">
        <v>60946</v>
      </c>
      <c r="D19" s="5">
        <v>-5.5999999999999999E-3</v>
      </c>
      <c r="E19" s="4">
        <v>60964</v>
      </c>
      <c r="F19" s="5">
        <v>2.0000000000000001E-4</v>
      </c>
      <c r="G19" s="5">
        <v>-5.3E-3</v>
      </c>
    </row>
    <row r="20" spans="1:7" ht="17.25" x14ac:dyDescent="0.3">
      <c r="A20" s="14" t="s">
        <v>8</v>
      </c>
      <c r="B20" s="19">
        <f>SUM(B21:B26)</f>
        <v>12791</v>
      </c>
      <c r="C20" s="19">
        <f>SUM(C21:C26)</f>
        <v>13991</v>
      </c>
      <c r="D20" s="20">
        <v>9.3799999999999994E-2</v>
      </c>
      <c r="E20" s="19">
        <f>SUM(E28:E30)</f>
        <v>14148</v>
      </c>
      <c r="F20" s="20">
        <v>0.10580000000000001</v>
      </c>
      <c r="G20" s="20">
        <v>0.20949999999999999</v>
      </c>
    </row>
    <row r="21" spans="1:7" ht="17.25" x14ac:dyDescent="0.3">
      <c r="A21" s="8" t="s">
        <v>49</v>
      </c>
      <c r="B21" s="4">
        <v>3661</v>
      </c>
      <c r="C21" s="4">
        <v>3991</v>
      </c>
      <c r="D21" s="5">
        <v>8.1900000000000001E-2</v>
      </c>
      <c r="E21" s="4">
        <v>4214</v>
      </c>
      <c r="F21" s="5">
        <v>5.5899999999999998E-2</v>
      </c>
      <c r="G21" s="5">
        <v>0.15110000000000001</v>
      </c>
    </row>
    <row r="22" spans="1:7" ht="17.25" x14ac:dyDescent="0.3">
      <c r="A22" s="8" t="s">
        <v>50</v>
      </c>
      <c r="B22" s="4">
        <v>2815</v>
      </c>
      <c r="C22" s="4">
        <v>3246</v>
      </c>
      <c r="D22" s="5">
        <v>0.15310000000000001</v>
      </c>
      <c r="E22" s="4">
        <v>3737</v>
      </c>
      <c r="F22" s="5">
        <v>0.15129999999999999</v>
      </c>
      <c r="G22" s="5">
        <v>0.32750000000000001</v>
      </c>
    </row>
    <row r="23" spans="1:7" ht="17.25" x14ac:dyDescent="0.3">
      <c r="A23" s="8" t="s">
        <v>51</v>
      </c>
      <c r="B23" s="4">
        <v>2113</v>
      </c>
      <c r="C23" s="4">
        <v>2454</v>
      </c>
      <c r="D23" s="5">
        <v>0.16139999999999999</v>
      </c>
      <c r="E23" s="4">
        <v>2864</v>
      </c>
      <c r="F23" s="5">
        <v>0.1671</v>
      </c>
      <c r="G23" s="5">
        <v>0.35539999999999999</v>
      </c>
    </row>
    <row r="24" spans="1:7" ht="17.25" x14ac:dyDescent="0.3">
      <c r="A24" s="8" t="s">
        <v>52</v>
      </c>
      <c r="B24" s="4">
        <v>1646</v>
      </c>
      <c r="C24" s="4">
        <v>1724</v>
      </c>
      <c r="D24" s="5">
        <v>4.7399999999999998E-2</v>
      </c>
      <c r="E24" s="4">
        <v>2010</v>
      </c>
      <c r="F24" s="5">
        <v>0.16589999999999999</v>
      </c>
      <c r="G24" s="5">
        <v>0.22109999999999999</v>
      </c>
    </row>
    <row r="25" spans="1:7" ht="17.25" x14ac:dyDescent="0.3">
      <c r="A25" s="8" t="s">
        <v>53</v>
      </c>
      <c r="B25" s="4">
        <v>1289</v>
      </c>
      <c r="C25" s="4">
        <v>1233</v>
      </c>
      <c r="D25" s="5">
        <v>-4.3400000000000001E-2</v>
      </c>
      <c r="E25" s="4">
        <v>1323</v>
      </c>
      <c r="F25" s="5">
        <v>7.2999999999999995E-2</v>
      </c>
      <c r="G25" s="5">
        <v>2.64E-2</v>
      </c>
    </row>
    <row r="26" spans="1:7" ht="17.25" x14ac:dyDescent="0.3">
      <c r="A26" s="8" t="s">
        <v>6</v>
      </c>
      <c r="B26" s="6">
        <v>1267</v>
      </c>
      <c r="C26" s="6">
        <v>1343</v>
      </c>
      <c r="D26" s="5">
        <v>0.06</v>
      </c>
      <c r="E26" s="6">
        <v>1323</v>
      </c>
      <c r="F26" s="5">
        <v>-1.49E-2</v>
      </c>
      <c r="G26" s="5">
        <v>4.4200000000000003E-2</v>
      </c>
    </row>
    <row r="27" spans="1:7" ht="0.75" customHeight="1" x14ac:dyDescent="0.3">
      <c r="A27" s="15"/>
      <c r="B27" s="16"/>
      <c r="C27" s="16"/>
      <c r="D27" s="18"/>
      <c r="E27" s="16"/>
      <c r="F27" s="18"/>
      <c r="G27" s="18"/>
    </row>
    <row r="28" spans="1:7" ht="17.25" x14ac:dyDescent="0.3">
      <c r="A28" s="8" t="s">
        <v>4</v>
      </c>
      <c r="B28" s="6">
        <v>8589</v>
      </c>
      <c r="C28" s="6">
        <v>9691</v>
      </c>
      <c r="D28" s="7">
        <v>0.1283</v>
      </c>
      <c r="E28" s="4">
        <v>10815</v>
      </c>
      <c r="F28" s="5">
        <v>0.11600000000000001</v>
      </c>
      <c r="G28" s="5">
        <v>0.25919999999999999</v>
      </c>
    </row>
    <row r="29" spans="1:7" ht="17.25" x14ac:dyDescent="0.3">
      <c r="A29" s="8" t="s">
        <v>5</v>
      </c>
      <c r="B29" s="6">
        <v>2935</v>
      </c>
      <c r="C29" s="6">
        <v>2957</v>
      </c>
      <c r="D29" s="5">
        <v>7.4999999999999997E-3</v>
      </c>
      <c r="E29" s="6">
        <v>3333</v>
      </c>
      <c r="F29" s="5">
        <v>0.12720000000000001</v>
      </c>
      <c r="G29" s="5">
        <v>0.1356</v>
      </c>
    </row>
    <row r="31" spans="1:7" ht="15.75" thickBot="1" x14ac:dyDescent="0.3">
      <c r="A31" s="3"/>
      <c r="B31" s="3"/>
      <c r="C31" s="3"/>
      <c r="D31" s="3"/>
      <c r="E31" s="3"/>
      <c r="F31" s="3"/>
      <c r="G31" s="3"/>
    </row>
    <row r="32" spans="1:7" ht="19.5" thickBot="1" x14ac:dyDescent="0.35">
      <c r="A32" s="66" t="s">
        <v>9</v>
      </c>
      <c r="B32" s="67"/>
      <c r="C32" s="67"/>
      <c r="D32" s="67"/>
      <c r="E32" s="67"/>
      <c r="F32" s="67"/>
      <c r="G32" s="68"/>
    </row>
    <row r="33" spans="1:7" ht="17.25" x14ac:dyDescent="0.3">
      <c r="A33" s="2"/>
      <c r="B33" s="9">
        <v>2010</v>
      </c>
      <c r="C33" s="9">
        <v>2014</v>
      </c>
      <c r="D33" s="9" t="s">
        <v>2</v>
      </c>
      <c r="E33" s="9">
        <v>2019</v>
      </c>
      <c r="F33" s="9" t="s">
        <v>1</v>
      </c>
      <c r="G33" s="9" t="s">
        <v>2</v>
      </c>
    </row>
    <row r="34" spans="1:7" ht="17.25" x14ac:dyDescent="0.3">
      <c r="A34" s="8" t="s">
        <v>3</v>
      </c>
      <c r="B34" s="4">
        <f t="shared" ref="B34:C41" si="0">SUM(B5,B19)</f>
        <v>106462</v>
      </c>
      <c r="C34" s="4">
        <f t="shared" si="0"/>
        <v>104679</v>
      </c>
      <c r="D34" s="5">
        <v>-1.67E-2</v>
      </c>
      <c r="E34" s="4">
        <f t="shared" ref="E34:E41" si="1">SUM(E5,E19)</f>
        <v>104481</v>
      </c>
      <c r="F34" s="5">
        <v>-1.9E-3</v>
      </c>
      <c r="G34" s="5">
        <v>-1.8599999999999998E-2</v>
      </c>
    </row>
    <row r="35" spans="1:7" ht="17.25" x14ac:dyDescent="0.3">
      <c r="A35" s="14" t="s">
        <v>8</v>
      </c>
      <c r="B35" s="19">
        <f t="shared" si="0"/>
        <v>22142</v>
      </c>
      <c r="C35" s="19">
        <f t="shared" si="0"/>
        <v>24092</v>
      </c>
      <c r="D35" s="20">
        <v>8.8099999999999998E-2</v>
      </c>
      <c r="E35" s="19">
        <f t="shared" si="1"/>
        <v>25438</v>
      </c>
      <c r="F35" s="20">
        <v>5.5899999999999998E-2</v>
      </c>
      <c r="G35" s="20">
        <v>0.1489</v>
      </c>
    </row>
    <row r="36" spans="1:7" ht="17.25" x14ac:dyDescent="0.3">
      <c r="A36" s="8" t="s">
        <v>49</v>
      </c>
      <c r="B36" s="4">
        <f t="shared" si="0"/>
        <v>6318</v>
      </c>
      <c r="C36" s="4">
        <f t="shared" si="0"/>
        <v>6829</v>
      </c>
      <c r="D36" s="5">
        <v>8.09E-2</v>
      </c>
      <c r="E36" s="4">
        <f t="shared" si="1"/>
        <v>7375</v>
      </c>
      <c r="F36" s="5">
        <v>0.08</v>
      </c>
      <c r="G36" s="5">
        <v>0.1673</v>
      </c>
    </row>
    <row r="37" spans="1:7" ht="17.25" x14ac:dyDescent="0.3">
      <c r="A37" s="8" t="s">
        <v>50</v>
      </c>
      <c r="B37" s="4">
        <f t="shared" si="0"/>
        <v>4909</v>
      </c>
      <c r="C37" s="4">
        <f t="shared" si="0"/>
        <v>5616</v>
      </c>
      <c r="D37" s="5">
        <v>0.14399999999999999</v>
      </c>
      <c r="E37" s="4">
        <f t="shared" si="1"/>
        <v>6377</v>
      </c>
      <c r="F37" s="5">
        <v>0.13550000000000001</v>
      </c>
      <c r="G37" s="5">
        <v>0.29899999999999999</v>
      </c>
    </row>
    <row r="38" spans="1:7" ht="17.25" x14ac:dyDescent="0.3">
      <c r="A38" s="8" t="s">
        <v>51</v>
      </c>
      <c r="B38" s="4">
        <f t="shared" si="0"/>
        <v>3809</v>
      </c>
      <c r="C38" s="4">
        <f t="shared" si="0"/>
        <v>4269</v>
      </c>
      <c r="D38" s="5">
        <v>0.1208</v>
      </c>
      <c r="E38" s="4">
        <f t="shared" si="1"/>
        <v>4954</v>
      </c>
      <c r="F38" s="5">
        <v>0.1605</v>
      </c>
      <c r="G38" s="5">
        <v>0.30059999999999998</v>
      </c>
    </row>
    <row r="39" spans="1:7" ht="17.25" x14ac:dyDescent="0.3">
      <c r="A39" s="8" t="s">
        <v>52</v>
      </c>
      <c r="B39" s="4">
        <f t="shared" si="0"/>
        <v>2881</v>
      </c>
      <c r="C39" s="4">
        <f t="shared" si="0"/>
        <v>3105</v>
      </c>
      <c r="D39" s="5">
        <v>7.7799999999999994E-2</v>
      </c>
      <c r="E39" s="4">
        <f t="shared" si="1"/>
        <v>3566</v>
      </c>
      <c r="F39" s="5">
        <v>0.14849999999999999</v>
      </c>
      <c r="G39" s="5">
        <v>0.23780000000000001</v>
      </c>
    </row>
    <row r="40" spans="1:7" ht="17.25" x14ac:dyDescent="0.3">
      <c r="A40" s="8" t="s">
        <v>53</v>
      </c>
      <c r="B40" s="4">
        <f t="shared" si="0"/>
        <v>2139</v>
      </c>
      <c r="C40" s="4">
        <f t="shared" si="0"/>
        <v>2124</v>
      </c>
      <c r="D40" s="5">
        <v>-7.0000000000000001E-3</v>
      </c>
      <c r="E40" s="4">
        <f t="shared" si="1"/>
        <v>2331</v>
      </c>
      <c r="F40" s="5">
        <v>9.7500000000000003E-2</v>
      </c>
      <c r="G40" s="5">
        <v>0.09</v>
      </c>
    </row>
    <row r="41" spans="1:7" ht="17.25" x14ac:dyDescent="0.3">
      <c r="A41" s="8" t="s">
        <v>6</v>
      </c>
      <c r="B41" s="6">
        <f t="shared" si="0"/>
        <v>2086</v>
      </c>
      <c r="C41" s="6">
        <f t="shared" si="0"/>
        <v>2149</v>
      </c>
      <c r="D41" s="5">
        <v>3.0200000000000001E-2</v>
      </c>
      <c r="E41" s="6">
        <f t="shared" si="1"/>
        <v>2158</v>
      </c>
      <c r="F41" s="5">
        <v>4.1999999999999997E-3</v>
      </c>
      <c r="G41" s="5">
        <v>3.4500000000000003E-2</v>
      </c>
    </row>
    <row r="42" spans="1:7" ht="0.75" customHeight="1" x14ac:dyDescent="0.3">
      <c r="A42" s="15"/>
      <c r="B42" s="16"/>
      <c r="C42" s="16"/>
      <c r="D42" s="18"/>
      <c r="E42" s="16"/>
      <c r="F42" s="18"/>
      <c r="G42" s="18"/>
    </row>
    <row r="43" spans="1:7" ht="17.25" x14ac:dyDescent="0.3">
      <c r="A43" s="8" t="s">
        <v>4</v>
      </c>
      <c r="B43" s="4">
        <f>SUM(B14,B28)</f>
        <v>15036</v>
      </c>
      <c r="C43" s="4">
        <f>SUM(C14,C28)</f>
        <v>16714</v>
      </c>
      <c r="D43" s="5">
        <v>0.1116</v>
      </c>
      <c r="E43" s="4">
        <f>SUM(E14,E28)</f>
        <v>18706</v>
      </c>
      <c r="F43" s="5">
        <v>0.1192</v>
      </c>
      <c r="G43" s="5">
        <v>0.24410000000000001</v>
      </c>
    </row>
    <row r="44" spans="1:7" ht="17.25" x14ac:dyDescent="0.3">
      <c r="A44" s="8" t="s">
        <v>5</v>
      </c>
      <c r="B44" s="6">
        <f>SUM(B15,B29)</f>
        <v>5020</v>
      </c>
      <c r="C44" s="6">
        <f>SUM(C15,C29)</f>
        <v>5229</v>
      </c>
      <c r="D44" s="5">
        <v>4.2000000000000003E-2</v>
      </c>
      <c r="E44" s="6">
        <f>SUM(E15,E29)</f>
        <v>5897</v>
      </c>
      <c r="F44" s="5">
        <v>0.12770000000000001</v>
      </c>
      <c r="G44" s="5">
        <v>0.17469999999999999</v>
      </c>
    </row>
    <row r="47" spans="1:7" ht="17.25" x14ac:dyDescent="0.3">
      <c r="A47" s="13" t="s">
        <v>23</v>
      </c>
    </row>
  </sheetData>
  <mergeCells count="4">
    <mergeCell ref="A3:G3"/>
    <mergeCell ref="A17:G17"/>
    <mergeCell ref="A32:G32"/>
    <mergeCell ref="A1:G1"/>
  </mergeCells>
  <pageMargins left="0.7" right="0.7" top="0.75" bottom="0.75" header="0.3" footer="0.3"/>
  <pageSetup scale="77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E7408-976A-412E-A3E4-E3C512A5600D}">
  <dimension ref="A1:D46"/>
  <sheetViews>
    <sheetView zoomScaleNormal="100" workbookViewId="0">
      <selection activeCell="D50" sqref="D50"/>
    </sheetView>
  </sheetViews>
  <sheetFormatPr defaultRowHeight="15" x14ac:dyDescent="0.25"/>
  <cols>
    <col min="1" max="1" width="15.85546875" customWidth="1"/>
    <col min="2" max="2" width="10.85546875" customWidth="1"/>
    <col min="3" max="3" width="10.7109375" customWidth="1"/>
    <col min="4" max="4" width="26.28515625" customWidth="1"/>
  </cols>
  <sheetData>
    <row r="1" spans="1:4" ht="19.5" thickBot="1" x14ac:dyDescent="0.35">
      <c r="A1" s="63" t="s">
        <v>46</v>
      </c>
      <c r="B1" s="64"/>
      <c r="C1" s="64"/>
      <c r="D1" s="65"/>
    </row>
    <row r="2" spans="1:4" ht="15.75" thickBot="1" x14ac:dyDescent="0.3"/>
    <row r="3" spans="1:4" ht="19.5" thickBot="1" x14ac:dyDescent="0.35">
      <c r="A3" s="57" t="s">
        <v>24</v>
      </c>
      <c r="B3" s="58"/>
      <c r="C3" s="58"/>
      <c r="D3" s="59"/>
    </row>
    <row r="4" spans="1:4" ht="17.25" x14ac:dyDescent="0.3">
      <c r="A4" s="2"/>
      <c r="B4" s="9" t="s">
        <v>25</v>
      </c>
      <c r="C4" s="9" t="s">
        <v>26</v>
      </c>
      <c r="D4" s="9" t="s">
        <v>27</v>
      </c>
    </row>
    <row r="5" spans="1:4" ht="17.25" x14ac:dyDescent="0.3">
      <c r="A5" s="8" t="s">
        <v>15</v>
      </c>
      <c r="B5" s="4">
        <v>22524</v>
      </c>
      <c r="C5" s="6">
        <v>20993</v>
      </c>
      <c r="D5" s="6" t="s">
        <v>29</v>
      </c>
    </row>
    <row r="6" spans="1:4" ht="17.25" x14ac:dyDescent="0.3">
      <c r="A6" s="14" t="s">
        <v>8</v>
      </c>
      <c r="B6" s="21">
        <f>SUM(B7:B12)</f>
        <v>5349</v>
      </c>
      <c r="C6" s="21">
        <f>SUM(C7:C12)</f>
        <v>5941</v>
      </c>
      <c r="D6" s="21" t="s">
        <v>30</v>
      </c>
    </row>
    <row r="7" spans="1:4" ht="17.25" x14ac:dyDescent="0.3">
      <c r="A7" s="8" t="s">
        <v>49</v>
      </c>
      <c r="B7" s="6">
        <v>1596</v>
      </c>
      <c r="C7" s="6">
        <v>1565</v>
      </c>
      <c r="D7" s="6" t="s">
        <v>56</v>
      </c>
    </row>
    <row r="8" spans="1:4" ht="17.25" x14ac:dyDescent="0.3">
      <c r="A8" s="8" t="s">
        <v>50</v>
      </c>
      <c r="B8" s="6">
        <v>1320</v>
      </c>
      <c r="C8" s="6">
        <v>1320</v>
      </c>
      <c r="D8" s="6" t="s">
        <v>57</v>
      </c>
    </row>
    <row r="9" spans="1:4" ht="17.25" x14ac:dyDescent="0.3">
      <c r="A9" s="8" t="s">
        <v>51</v>
      </c>
      <c r="B9" s="6">
        <v>989</v>
      </c>
      <c r="C9" s="6">
        <v>1101</v>
      </c>
      <c r="D9" s="6" t="s">
        <v>30</v>
      </c>
    </row>
    <row r="10" spans="1:4" ht="17.25" x14ac:dyDescent="0.3">
      <c r="A10" s="8" t="s">
        <v>52</v>
      </c>
      <c r="B10" s="6">
        <v>713</v>
      </c>
      <c r="C10" s="6">
        <v>843</v>
      </c>
      <c r="D10" s="6" t="s">
        <v>58</v>
      </c>
    </row>
    <row r="11" spans="1:4" ht="17.25" x14ac:dyDescent="0.3">
      <c r="A11" s="8" t="s">
        <v>53</v>
      </c>
      <c r="B11" s="6">
        <v>426</v>
      </c>
      <c r="C11" s="6">
        <v>582</v>
      </c>
      <c r="D11" s="6" t="s">
        <v>59</v>
      </c>
    </row>
    <row r="12" spans="1:4" ht="17.25" x14ac:dyDescent="0.3">
      <c r="A12" s="8" t="s">
        <v>6</v>
      </c>
      <c r="B12" s="6">
        <v>305</v>
      </c>
      <c r="C12" s="6">
        <v>530</v>
      </c>
      <c r="D12" s="6" t="s">
        <v>33</v>
      </c>
    </row>
    <row r="13" spans="1:4" ht="0.75" customHeight="1" x14ac:dyDescent="0.3">
      <c r="A13" s="15"/>
      <c r="B13" s="16"/>
      <c r="C13" s="16"/>
      <c r="D13" s="16"/>
    </row>
    <row r="14" spans="1:4" ht="17.25" x14ac:dyDescent="0.3">
      <c r="A14" s="8" t="s">
        <v>4</v>
      </c>
      <c r="B14" s="6">
        <v>3905</v>
      </c>
      <c r="C14" s="6">
        <v>3986</v>
      </c>
      <c r="D14" s="6" t="s">
        <v>31</v>
      </c>
    </row>
    <row r="15" spans="1:4" ht="17.25" x14ac:dyDescent="0.3">
      <c r="A15" s="8" t="s">
        <v>5</v>
      </c>
      <c r="B15" s="6">
        <v>1139</v>
      </c>
      <c r="C15" s="6">
        <v>1425</v>
      </c>
      <c r="D15" s="6" t="s">
        <v>32</v>
      </c>
    </row>
    <row r="16" spans="1:4" ht="15.75" thickBot="1" x14ac:dyDescent="0.3"/>
    <row r="17" spans="1:4" ht="19.5" thickBot="1" x14ac:dyDescent="0.35">
      <c r="A17" s="57" t="s">
        <v>28</v>
      </c>
      <c r="B17" s="58"/>
      <c r="C17" s="58"/>
      <c r="D17" s="59"/>
    </row>
    <row r="18" spans="1:4" ht="17.25" x14ac:dyDescent="0.3">
      <c r="A18" s="2"/>
      <c r="B18" s="9" t="s">
        <v>25</v>
      </c>
      <c r="C18" s="9" t="s">
        <v>26</v>
      </c>
      <c r="D18" s="9" t="s">
        <v>27</v>
      </c>
    </row>
    <row r="19" spans="1:4" ht="17.25" x14ac:dyDescent="0.3">
      <c r="A19" s="8" t="s">
        <v>15</v>
      </c>
      <c r="B19" s="4">
        <v>30507</v>
      </c>
      <c r="C19" s="4">
        <v>30457</v>
      </c>
      <c r="D19" s="6" t="s">
        <v>34</v>
      </c>
    </row>
    <row r="20" spans="1:4" ht="17.25" x14ac:dyDescent="0.3">
      <c r="A20" s="14" t="s">
        <v>8</v>
      </c>
      <c r="B20" s="21">
        <f>SUM(B21:B26)</f>
        <v>7232</v>
      </c>
      <c r="C20" s="21">
        <f>SUM(C21:C26)</f>
        <v>8239</v>
      </c>
      <c r="D20" s="21" t="s">
        <v>35</v>
      </c>
    </row>
    <row r="21" spans="1:4" ht="17.25" x14ac:dyDescent="0.3">
      <c r="A21" s="8" t="s">
        <v>49</v>
      </c>
      <c r="B21" s="6">
        <v>2085</v>
      </c>
      <c r="C21" s="6">
        <v>2129</v>
      </c>
      <c r="D21" s="6" t="s">
        <v>31</v>
      </c>
    </row>
    <row r="22" spans="1:4" ht="17.25" x14ac:dyDescent="0.3">
      <c r="A22" s="8" t="s">
        <v>50</v>
      </c>
      <c r="B22" s="6">
        <v>1802</v>
      </c>
      <c r="C22" s="6">
        <v>1935</v>
      </c>
      <c r="D22" s="6" t="s">
        <v>60</v>
      </c>
    </row>
    <row r="23" spans="1:4" ht="17.25" x14ac:dyDescent="0.3">
      <c r="A23" s="8" t="s">
        <v>51</v>
      </c>
      <c r="B23" s="6">
        <v>1380</v>
      </c>
      <c r="C23" s="6">
        <v>1484</v>
      </c>
      <c r="D23" s="6" t="s">
        <v>61</v>
      </c>
    </row>
    <row r="24" spans="1:4" s="22" customFormat="1" ht="17.25" x14ac:dyDescent="0.3">
      <c r="A24" s="8" t="s">
        <v>52</v>
      </c>
      <c r="B24" s="6">
        <v>928</v>
      </c>
      <c r="C24" s="6">
        <v>1082</v>
      </c>
      <c r="D24" s="6" t="s">
        <v>62</v>
      </c>
    </row>
    <row r="25" spans="1:4" s="22" customFormat="1" ht="17.25" x14ac:dyDescent="0.3">
      <c r="A25" s="8" t="s">
        <v>53</v>
      </c>
      <c r="B25" s="6">
        <v>564</v>
      </c>
      <c r="C25" s="6">
        <v>759</v>
      </c>
      <c r="D25" s="6" t="s">
        <v>63</v>
      </c>
    </row>
    <row r="26" spans="1:4" s="22" customFormat="1" ht="17.25" x14ac:dyDescent="0.3">
      <c r="A26" s="8" t="s">
        <v>6</v>
      </c>
      <c r="B26" s="6">
        <v>473</v>
      </c>
      <c r="C26" s="6">
        <v>850</v>
      </c>
      <c r="D26" s="6" t="s">
        <v>38</v>
      </c>
    </row>
    <row r="27" spans="1:4" s="22" customFormat="1" ht="0.75" customHeight="1" x14ac:dyDescent="0.3">
      <c r="A27" s="15"/>
      <c r="B27" s="16"/>
      <c r="C27" s="16"/>
      <c r="D27" s="16"/>
    </row>
    <row r="28" spans="1:4" ht="17.25" x14ac:dyDescent="0.3">
      <c r="A28" s="8" t="s">
        <v>4</v>
      </c>
      <c r="B28" s="6">
        <v>5267</v>
      </c>
      <c r="C28" s="6">
        <v>5548</v>
      </c>
      <c r="D28" s="6" t="s">
        <v>36</v>
      </c>
    </row>
    <row r="29" spans="1:4" ht="17.25" x14ac:dyDescent="0.3">
      <c r="A29" s="8" t="s">
        <v>5</v>
      </c>
      <c r="B29" s="6">
        <v>1492</v>
      </c>
      <c r="C29" s="6">
        <v>1841</v>
      </c>
      <c r="D29" s="6" t="s">
        <v>37</v>
      </c>
    </row>
    <row r="30" spans="1:4" ht="15.75" thickBot="1" x14ac:dyDescent="0.3"/>
    <row r="31" spans="1:4" ht="19.5" thickBot="1" x14ac:dyDescent="0.35">
      <c r="A31" s="57" t="s">
        <v>76</v>
      </c>
      <c r="B31" s="58"/>
      <c r="C31" s="58"/>
      <c r="D31" s="59"/>
    </row>
    <row r="32" spans="1:4" ht="17.25" x14ac:dyDescent="0.3">
      <c r="A32" s="2"/>
      <c r="B32" s="9" t="s">
        <v>25</v>
      </c>
      <c r="C32" s="9" t="s">
        <v>26</v>
      </c>
      <c r="D32" s="9" t="s">
        <v>27</v>
      </c>
    </row>
    <row r="33" spans="1:4" ht="17.25" x14ac:dyDescent="0.3">
      <c r="A33" s="8" t="s">
        <v>15</v>
      </c>
      <c r="B33" s="4">
        <f t="shared" ref="B33:C40" si="0">SUM(B5,B19)</f>
        <v>53031</v>
      </c>
      <c r="C33" s="4">
        <f t="shared" si="0"/>
        <v>51450</v>
      </c>
      <c r="D33" s="6" t="s">
        <v>39</v>
      </c>
    </row>
    <row r="34" spans="1:4" ht="17.25" x14ac:dyDescent="0.3">
      <c r="A34" s="8" t="s">
        <v>8</v>
      </c>
      <c r="B34" s="6">
        <f t="shared" si="0"/>
        <v>12581</v>
      </c>
      <c r="C34" s="6">
        <f t="shared" si="0"/>
        <v>14180</v>
      </c>
      <c r="D34" s="6" t="s">
        <v>40</v>
      </c>
    </row>
    <row r="35" spans="1:4" ht="17.25" x14ac:dyDescent="0.3">
      <c r="A35" s="8" t="s">
        <v>49</v>
      </c>
      <c r="B35" s="6">
        <f t="shared" si="0"/>
        <v>3681</v>
      </c>
      <c r="C35" s="6">
        <f t="shared" si="0"/>
        <v>3694</v>
      </c>
      <c r="D35" s="6" t="s">
        <v>64</v>
      </c>
    </row>
    <row r="36" spans="1:4" ht="17.25" x14ac:dyDescent="0.3">
      <c r="A36" s="8" t="s">
        <v>50</v>
      </c>
      <c r="B36" s="6">
        <f t="shared" si="0"/>
        <v>3122</v>
      </c>
      <c r="C36" s="6">
        <f t="shared" si="0"/>
        <v>3255</v>
      </c>
      <c r="D36" s="6" t="s">
        <v>41</v>
      </c>
    </row>
    <row r="37" spans="1:4" ht="17.25" x14ac:dyDescent="0.3">
      <c r="A37" s="8" t="s">
        <v>51</v>
      </c>
      <c r="B37" s="6">
        <f t="shared" si="0"/>
        <v>2369</v>
      </c>
      <c r="C37" s="6">
        <f t="shared" si="0"/>
        <v>2585</v>
      </c>
      <c r="D37" s="6" t="s">
        <v>65</v>
      </c>
    </row>
    <row r="38" spans="1:4" ht="17.25" x14ac:dyDescent="0.3">
      <c r="A38" s="8" t="s">
        <v>52</v>
      </c>
      <c r="B38" s="6">
        <f t="shared" si="0"/>
        <v>1641</v>
      </c>
      <c r="C38" s="6">
        <f t="shared" si="0"/>
        <v>1925</v>
      </c>
      <c r="D38" s="6" t="s">
        <v>62</v>
      </c>
    </row>
    <row r="39" spans="1:4" ht="17.25" x14ac:dyDescent="0.3">
      <c r="A39" s="8" t="s">
        <v>53</v>
      </c>
      <c r="B39" s="6">
        <f t="shared" si="0"/>
        <v>990</v>
      </c>
      <c r="C39" s="6">
        <f t="shared" si="0"/>
        <v>1341</v>
      </c>
      <c r="D39" s="6" t="s">
        <v>66</v>
      </c>
    </row>
    <row r="40" spans="1:4" ht="17.25" x14ac:dyDescent="0.3">
      <c r="A40" s="8" t="s">
        <v>6</v>
      </c>
      <c r="B40" s="6">
        <f t="shared" si="0"/>
        <v>778</v>
      </c>
      <c r="C40" s="6">
        <f t="shared" si="0"/>
        <v>1380</v>
      </c>
      <c r="D40" s="6" t="s">
        <v>43</v>
      </c>
    </row>
    <row r="41" spans="1:4" ht="0.75" customHeight="1" x14ac:dyDescent="0.3">
      <c r="A41" s="15"/>
      <c r="B41" s="16"/>
      <c r="C41" s="16"/>
      <c r="D41" s="16"/>
    </row>
    <row r="42" spans="1:4" ht="17.25" x14ac:dyDescent="0.3">
      <c r="A42" s="8" t="s">
        <v>4</v>
      </c>
      <c r="B42" s="6">
        <f>SUM(B14,B28)</f>
        <v>9172</v>
      </c>
      <c r="C42" s="6">
        <f>SUM(C14,C28)</f>
        <v>9534</v>
      </c>
      <c r="D42" s="6" t="s">
        <v>41</v>
      </c>
    </row>
    <row r="43" spans="1:4" ht="17.25" x14ac:dyDescent="0.3">
      <c r="A43" s="8" t="s">
        <v>5</v>
      </c>
      <c r="B43" s="6">
        <f>SUM(B15,B29)</f>
        <v>2631</v>
      </c>
      <c r="C43" s="6">
        <f>SUM(C15,C29)</f>
        <v>3266</v>
      </c>
      <c r="D43" s="6" t="s">
        <v>42</v>
      </c>
    </row>
    <row r="46" spans="1:4" ht="15.75" x14ac:dyDescent="0.25">
      <c r="A46" s="11" t="s">
        <v>23</v>
      </c>
      <c r="B46" s="11"/>
    </row>
  </sheetData>
  <mergeCells count="4">
    <mergeCell ref="A3:D3"/>
    <mergeCell ref="A17:D17"/>
    <mergeCell ref="A31:D31"/>
    <mergeCell ref="A1:D1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C78E-6C0F-4D08-BC53-0F82B7DDBA9A}">
  <dimension ref="A1:S48"/>
  <sheetViews>
    <sheetView zoomScaleNormal="100" workbookViewId="0">
      <selection activeCell="A19" sqref="A19:S19"/>
    </sheetView>
  </sheetViews>
  <sheetFormatPr defaultRowHeight="15" x14ac:dyDescent="0.25"/>
  <cols>
    <col min="1" max="1" width="7.85546875" customWidth="1"/>
    <col min="2" max="2" width="9" customWidth="1"/>
    <col min="3" max="3" width="8.85546875" customWidth="1"/>
    <col min="4" max="4" width="8.7109375" customWidth="1"/>
    <col min="5" max="5" width="8.85546875" customWidth="1"/>
    <col min="6" max="6" width="10.140625" customWidth="1"/>
    <col min="7" max="7" width="8.140625" customWidth="1"/>
    <col min="8" max="9" width="8.28515625" customWidth="1"/>
    <col min="10" max="10" width="7.7109375" customWidth="1"/>
    <col min="11" max="11" width="8.140625" customWidth="1"/>
    <col min="12" max="12" width="8.28515625" customWidth="1"/>
    <col min="13" max="13" width="7.42578125" customWidth="1"/>
    <col min="14" max="14" width="8" customWidth="1"/>
    <col min="15" max="15" width="8.85546875" customWidth="1"/>
    <col min="16" max="16" width="7.85546875" customWidth="1"/>
    <col min="17" max="17" width="8.140625" customWidth="1"/>
    <col min="18" max="18" width="8.85546875" customWidth="1"/>
    <col min="19" max="19" width="9.140625" customWidth="1"/>
  </cols>
  <sheetData>
    <row r="1" spans="1:19" ht="20.25" thickBot="1" x14ac:dyDescent="0.3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</row>
    <row r="2" spans="1:19" ht="15.75" thickBot="1" x14ac:dyDescent="0.3"/>
    <row r="3" spans="1:19" ht="20.25" thickBot="1" x14ac:dyDescent="0.35">
      <c r="A3" s="72" t="s">
        <v>67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19" ht="33.75" customHeight="1" thickBot="1" x14ac:dyDescent="0.35">
      <c r="A4" s="24"/>
      <c r="B4" s="75" t="s">
        <v>15</v>
      </c>
      <c r="C4" s="76"/>
      <c r="D4" s="77"/>
      <c r="E4" s="75" t="s">
        <v>68</v>
      </c>
      <c r="F4" s="76"/>
      <c r="G4" s="77"/>
      <c r="H4" s="75" t="s">
        <v>69</v>
      </c>
      <c r="I4" s="76"/>
      <c r="J4" s="77"/>
      <c r="K4" s="75" t="s">
        <v>70</v>
      </c>
      <c r="L4" s="76"/>
      <c r="M4" s="77"/>
      <c r="N4" s="75" t="s">
        <v>71</v>
      </c>
      <c r="O4" s="76"/>
      <c r="P4" s="77"/>
      <c r="Q4" s="78" t="s">
        <v>72</v>
      </c>
      <c r="R4" s="79"/>
      <c r="S4" s="80"/>
    </row>
    <row r="5" spans="1:19" ht="21" customHeight="1" x14ac:dyDescent="0.25">
      <c r="A5" s="2"/>
      <c r="B5" s="26" t="s">
        <v>15</v>
      </c>
      <c r="C5" s="26" t="s">
        <v>73</v>
      </c>
      <c r="D5" s="26" t="s">
        <v>74</v>
      </c>
      <c r="E5" s="26" t="s">
        <v>15</v>
      </c>
      <c r="F5" s="26" t="s">
        <v>73</v>
      </c>
      <c r="G5" s="26" t="s">
        <v>74</v>
      </c>
      <c r="H5" s="26" t="s">
        <v>15</v>
      </c>
      <c r="I5" s="26" t="s">
        <v>73</v>
      </c>
      <c r="J5" s="26" t="s">
        <v>74</v>
      </c>
      <c r="K5" s="26" t="s">
        <v>15</v>
      </c>
      <c r="L5" s="26" t="s">
        <v>73</v>
      </c>
      <c r="M5" s="26" t="s">
        <v>74</v>
      </c>
      <c r="N5" s="26" t="s">
        <v>15</v>
      </c>
      <c r="O5" s="26" t="s">
        <v>73</v>
      </c>
      <c r="P5" s="26" t="s">
        <v>74</v>
      </c>
      <c r="Q5" s="26" t="s">
        <v>15</v>
      </c>
      <c r="R5" s="30" t="s">
        <v>73</v>
      </c>
      <c r="S5" s="30" t="s">
        <v>74</v>
      </c>
    </row>
    <row r="6" spans="1:19" ht="17.25" x14ac:dyDescent="0.3">
      <c r="A6" s="27" t="s">
        <v>49</v>
      </c>
      <c r="B6" s="25">
        <v>3161</v>
      </c>
      <c r="C6" s="25">
        <v>1596</v>
      </c>
      <c r="D6" s="25">
        <v>1565</v>
      </c>
      <c r="E6" s="23">
        <v>3094</v>
      </c>
      <c r="F6" s="4">
        <v>1542</v>
      </c>
      <c r="G6" s="4">
        <v>1552</v>
      </c>
      <c r="H6" s="38">
        <v>44</v>
      </c>
      <c r="I6" s="38">
        <v>38</v>
      </c>
      <c r="J6" s="38">
        <v>6</v>
      </c>
      <c r="K6" s="38">
        <v>16</v>
      </c>
      <c r="L6" s="38">
        <v>10</v>
      </c>
      <c r="M6" s="38">
        <v>6</v>
      </c>
      <c r="N6" s="38">
        <v>46</v>
      </c>
      <c r="O6" s="38">
        <v>28</v>
      </c>
      <c r="P6" s="38">
        <v>18</v>
      </c>
      <c r="Q6" s="38">
        <v>7</v>
      </c>
      <c r="R6" s="48">
        <v>6</v>
      </c>
      <c r="S6" s="48">
        <v>1</v>
      </c>
    </row>
    <row r="7" spans="1:19" ht="17.25" x14ac:dyDescent="0.3">
      <c r="A7" s="27" t="s">
        <v>50</v>
      </c>
      <c r="B7" s="25">
        <v>2640</v>
      </c>
      <c r="C7" s="25">
        <v>1320</v>
      </c>
      <c r="D7" s="25">
        <v>1320</v>
      </c>
      <c r="E7" s="23">
        <v>2588</v>
      </c>
      <c r="F7" s="4">
        <v>1284</v>
      </c>
      <c r="G7" s="4">
        <v>1304</v>
      </c>
      <c r="H7" s="38">
        <v>25</v>
      </c>
      <c r="I7" s="38">
        <v>24</v>
      </c>
      <c r="J7" s="38">
        <v>1</v>
      </c>
      <c r="K7" s="38">
        <v>18</v>
      </c>
      <c r="L7" s="38">
        <v>6</v>
      </c>
      <c r="M7" s="38">
        <v>12</v>
      </c>
      <c r="N7" s="38">
        <v>37</v>
      </c>
      <c r="O7" s="38">
        <v>23</v>
      </c>
      <c r="P7" s="38">
        <v>14</v>
      </c>
      <c r="Q7" s="38">
        <v>9</v>
      </c>
      <c r="R7" s="48">
        <v>6</v>
      </c>
      <c r="S7" s="48">
        <v>3</v>
      </c>
    </row>
    <row r="8" spans="1:19" ht="17.25" x14ac:dyDescent="0.3">
      <c r="A8" s="27" t="s">
        <v>51</v>
      </c>
      <c r="B8" s="25">
        <v>2090</v>
      </c>
      <c r="C8" s="25">
        <v>989</v>
      </c>
      <c r="D8" s="25">
        <v>1101</v>
      </c>
      <c r="E8" s="23">
        <v>2066</v>
      </c>
      <c r="F8" s="4">
        <v>976</v>
      </c>
      <c r="G8" s="4">
        <v>1090</v>
      </c>
      <c r="H8" s="38">
        <v>9</v>
      </c>
      <c r="I8" s="38">
        <v>7</v>
      </c>
      <c r="J8" s="38">
        <v>2</v>
      </c>
      <c r="K8" s="38">
        <v>10</v>
      </c>
      <c r="L8" s="38">
        <v>5</v>
      </c>
      <c r="M8" s="38">
        <v>5</v>
      </c>
      <c r="N8" s="38">
        <v>12</v>
      </c>
      <c r="O8" s="38">
        <v>7</v>
      </c>
      <c r="P8" s="38">
        <v>5</v>
      </c>
      <c r="Q8" s="38">
        <v>5</v>
      </c>
      <c r="R8" s="48">
        <v>1</v>
      </c>
      <c r="S8" s="48">
        <v>4</v>
      </c>
    </row>
    <row r="9" spans="1:19" ht="17.25" x14ac:dyDescent="0.3">
      <c r="A9" s="27" t="s">
        <v>52</v>
      </c>
      <c r="B9" s="25">
        <v>1556</v>
      </c>
      <c r="C9" s="25">
        <v>713</v>
      </c>
      <c r="D9" s="25">
        <v>843</v>
      </c>
      <c r="E9" s="23">
        <v>1530</v>
      </c>
      <c r="F9" s="4">
        <v>695</v>
      </c>
      <c r="G9" s="4">
        <v>835</v>
      </c>
      <c r="H9" s="38">
        <v>17</v>
      </c>
      <c r="I9" s="38">
        <v>12</v>
      </c>
      <c r="J9" s="38">
        <v>5</v>
      </c>
      <c r="K9" s="38">
        <v>6</v>
      </c>
      <c r="L9" s="38">
        <v>4</v>
      </c>
      <c r="M9" s="38">
        <v>2</v>
      </c>
      <c r="N9" s="38">
        <v>8</v>
      </c>
      <c r="O9" s="38">
        <v>3</v>
      </c>
      <c r="P9" s="38">
        <v>5</v>
      </c>
      <c r="Q9" s="38">
        <v>3</v>
      </c>
      <c r="R9" s="48">
        <v>2</v>
      </c>
      <c r="S9" s="48">
        <v>1</v>
      </c>
    </row>
    <row r="10" spans="1:19" ht="17.25" x14ac:dyDescent="0.3">
      <c r="A10" s="27" t="s">
        <v>53</v>
      </c>
      <c r="B10" s="25">
        <v>1008</v>
      </c>
      <c r="C10" s="25">
        <v>426</v>
      </c>
      <c r="D10" s="25">
        <v>582</v>
      </c>
      <c r="E10" s="23">
        <v>996</v>
      </c>
      <c r="F10" s="4">
        <v>419</v>
      </c>
      <c r="G10" s="4">
        <v>577</v>
      </c>
      <c r="H10" s="38">
        <v>4</v>
      </c>
      <c r="I10" s="38">
        <v>3</v>
      </c>
      <c r="J10" s="38">
        <v>1</v>
      </c>
      <c r="K10" s="38">
        <v>1</v>
      </c>
      <c r="L10" s="38">
        <v>1</v>
      </c>
      <c r="M10" s="38">
        <v>0</v>
      </c>
      <c r="N10" s="38">
        <v>12</v>
      </c>
      <c r="O10" s="38">
        <v>6</v>
      </c>
      <c r="P10" s="38">
        <v>6</v>
      </c>
      <c r="Q10" s="38">
        <v>7</v>
      </c>
      <c r="R10" s="48">
        <v>3</v>
      </c>
      <c r="S10" s="48">
        <v>4</v>
      </c>
    </row>
    <row r="11" spans="1:19" ht="17.25" x14ac:dyDescent="0.3">
      <c r="A11" s="27" t="s">
        <v>14</v>
      </c>
      <c r="B11" s="25">
        <v>835</v>
      </c>
      <c r="C11" s="25">
        <v>305</v>
      </c>
      <c r="D11" s="25">
        <v>530</v>
      </c>
      <c r="E11" s="23">
        <v>831</v>
      </c>
      <c r="F11" s="6">
        <v>304</v>
      </c>
      <c r="G11" s="6">
        <v>527</v>
      </c>
      <c r="H11" s="39">
        <v>1</v>
      </c>
      <c r="I11" s="39">
        <v>0</v>
      </c>
      <c r="J11" s="39">
        <v>1</v>
      </c>
      <c r="K11" s="39">
        <v>1</v>
      </c>
      <c r="L11" s="39">
        <v>1</v>
      </c>
      <c r="M11" s="39">
        <v>0</v>
      </c>
      <c r="N11" s="39">
        <v>12</v>
      </c>
      <c r="O11" s="38">
        <v>4</v>
      </c>
      <c r="P11" s="38">
        <v>8</v>
      </c>
      <c r="Q11" s="38">
        <v>2</v>
      </c>
      <c r="R11" s="48">
        <v>0</v>
      </c>
      <c r="S11" s="48">
        <v>2</v>
      </c>
    </row>
    <row r="12" spans="1:19" ht="0.75" customHeight="1" x14ac:dyDescent="0.3">
      <c r="A12" s="28"/>
      <c r="B12" s="16"/>
      <c r="C12" s="16"/>
      <c r="D12" s="16"/>
      <c r="E12" s="15"/>
      <c r="F12" s="16"/>
      <c r="G12" s="16"/>
      <c r="H12" s="40"/>
      <c r="I12" s="40"/>
      <c r="J12" s="40"/>
      <c r="K12" s="41"/>
      <c r="L12" s="42"/>
      <c r="M12" s="42"/>
      <c r="N12" s="42"/>
      <c r="O12" s="43"/>
      <c r="P12" s="44"/>
      <c r="Q12" s="44"/>
      <c r="R12" s="49"/>
      <c r="S12" s="49"/>
    </row>
    <row r="13" spans="1:19" ht="17.25" x14ac:dyDescent="0.3">
      <c r="A13" s="29" t="s">
        <v>54</v>
      </c>
      <c r="B13" s="37">
        <f t="shared" ref="B13:S13" si="0">SUM(B6:B11)</f>
        <v>11290</v>
      </c>
      <c r="C13" s="33">
        <f t="shared" si="0"/>
        <v>5349</v>
      </c>
      <c r="D13" s="33">
        <f t="shared" si="0"/>
        <v>5941</v>
      </c>
      <c r="E13" s="36">
        <f t="shared" si="0"/>
        <v>11105</v>
      </c>
      <c r="F13" s="19">
        <f t="shared" si="0"/>
        <v>5220</v>
      </c>
      <c r="G13" s="19">
        <f t="shared" si="0"/>
        <v>5885</v>
      </c>
      <c r="H13" s="45">
        <f t="shared" si="0"/>
        <v>100</v>
      </c>
      <c r="I13" s="45">
        <f t="shared" si="0"/>
        <v>84</v>
      </c>
      <c r="J13" s="45">
        <f t="shared" si="0"/>
        <v>16</v>
      </c>
      <c r="K13" s="45">
        <f t="shared" si="0"/>
        <v>52</v>
      </c>
      <c r="L13" s="45">
        <f t="shared" si="0"/>
        <v>27</v>
      </c>
      <c r="M13" s="45">
        <f t="shared" si="0"/>
        <v>25</v>
      </c>
      <c r="N13" s="45">
        <f t="shared" si="0"/>
        <v>127</v>
      </c>
      <c r="O13" s="45">
        <f t="shared" si="0"/>
        <v>71</v>
      </c>
      <c r="P13" s="45">
        <f t="shared" si="0"/>
        <v>56</v>
      </c>
      <c r="Q13" s="45">
        <f t="shared" si="0"/>
        <v>33</v>
      </c>
      <c r="R13" s="46">
        <f t="shared" si="0"/>
        <v>18</v>
      </c>
      <c r="S13" s="46">
        <f t="shared" si="0"/>
        <v>15</v>
      </c>
    </row>
    <row r="14" spans="1:19" ht="17.25" x14ac:dyDescent="0.3">
      <c r="A14" s="29" t="s">
        <v>75</v>
      </c>
      <c r="B14" s="34"/>
      <c r="C14" s="50">
        <v>0.4738</v>
      </c>
      <c r="D14" s="50">
        <v>0.5262</v>
      </c>
      <c r="E14" s="51">
        <v>0.98360000000000003</v>
      </c>
      <c r="F14" s="20">
        <v>0.46239999999999998</v>
      </c>
      <c r="G14" s="20">
        <v>0.52129999999999999</v>
      </c>
      <c r="H14" s="52">
        <v>8.8999999999999999E-3</v>
      </c>
      <c r="I14" s="52">
        <v>7.4000000000000003E-3</v>
      </c>
      <c r="J14" s="52">
        <v>1.4E-3</v>
      </c>
      <c r="K14" s="52">
        <v>4.5999999999999999E-3</v>
      </c>
      <c r="L14" s="52">
        <v>2.3999999999999998E-3</v>
      </c>
      <c r="M14" s="52">
        <v>2.3E-3</v>
      </c>
      <c r="N14" s="52">
        <v>1.12E-2</v>
      </c>
      <c r="O14" s="52">
        <v>6.3E-3</v>
      </c>
      <c r="P14" s="52">
        <v>5.0000000000000001E-3</v>
      </c>
      <c r="Q14" s="52">
        <v>2.8999999999999998E-3</v>
      </c>
      <c r="R14" s="53">
        <v>1.6000000000000001E-3</v>
      </c>
      <c r="S14" s="53">
        <v>1.4E-3</v>
      </c>
    </row>
    <row r="16" spans="1:19" ht="15.75" thickBot="1" x14ac:dyDescent="0.3"/>
    <row r="17" spans="1:19" ht="20.25" thickBot="1" x14ac:dyDescent="0.35">
      <c r="A17" s="69" t="s">
        <v>7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</row>
    <row r="18" spans="1:19" ht="15.75" thickBot="1" x14ac:dyDescent="0.3"/>
    <row r="19" spans="1:19" ht="20.25" thickBot="1" x14ac:dyDescent="0.35">
      <c r="A19" s="72" t="s">
        <v>78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1:19" ht="33" customHeight="1" thickBot="1" x14ac:dyDescent="0.35">
      <c r="A20" s="24"/>
      <c r="B20" s="75" t="s">
        <v>15</v>
      </c>
      <c r="C20" s="76"/>
      <c r="D20" s="77"/>
      <c r="E20" s="75" t="s">
        <v>68</v>
      </c>
      <c r="F20" s="76"/>
      <c r="G20" s="77"/>
      <c r="H20" s="75" t="s">
        <v>69</v>
      </c>
      <c r="I20" s="76"/>
      <c r="J20" s="77"/>
      <c r="K20" s="75" t="s">
        <v>70</v>
      </c>
      <c r="L20" s="76"/>
      <c r="M20" s="77"/>
      <c r="N20" s="75" t="s">
        <v>71</v>
      </c>
      <c r="O20" s="76"/>
      <c r="P20" s="77"/>
      <c r="Q20" s="78" t="s">
        <v>72</v>
      </c>
      <c r="R20" s="79"/>
      <c r="S20" s="80"/>
    </row>
    <row r="21" spans="1:19" ht="15.75" x14ac:dyDescent="0.25">
      <c r="A21" s="2"/>
      <c r="B21" s="26" t="s">
        <v>15</v>
      </c>
      <c r="C21" s="26" t="s">
        <v>73</v>
      </c>
      <c r="D21" s="26" t="s">
        <v>74</v>
      </c>
      <c r="E21" s="26" t="s">
        <v>15</v>
      </c>
      <c r="F21" s="26" t="s">
        <v>73</v>
      </c>
      <c r="G21" s="26" t="s">
        <v>74</v>
      </c>
      <c r="H21" s="26" t="s">
        <v>15</v>
      </c>
      <c r="I21" s="26" t="s">
        <v>73</v>
      </c>
      <c r="J21" s="26" t="s">
        <v>74</v>
      </c>
      <c r="K21" s="26" t="s">
        <v>15</v>
      </c>
      <c r="L21" s="26" t="s">
        <v>73</v>
      </c>
      <c r="M21" s="26" t="s">
        <v>74</v>
      </c>
      <c r="N21" s="26" t="s">
        <v>15</v>
      </c>
      <c r="O21" s="26" t="s">
        <v>73</v>
      </c>
      <c r="P21" s="26" t="s">
        <v>74</v>
      </c>
      <c r="Q21" s="26" t="s">
        <v>15</v>
      </c>
      <c r="R21" s="30" t="s">
        <v>73</v>
      </c>
      <c r="S21" s="30" t="s">
        <v>74</v>
      </c>
    </row>
    <row r="22" spans="1:19" ht="15.75" x14ac:dyDescent="0.25">
      <c r="A22" s="27" t="s">
        <v>49</v>
      </c>
      <c r="B22" s="25">
        <v>4214</v>
      </c>
      <c r="C22" s="25">
        <v>2085</v>
      </c>
      <c r="D22" s="25">
        <v>2129</v>
      </c>
      <c r="E22" s="31">
        <v>4043</v>
      </c>
      <c r="F22" s="4">
        <v>2003</v>
      </c>
      <c r="G22" s="4">
        <v>2040</v>
      </c>
      <c r="H22" s="38">
        <v>104</v>
      </c>
      <c r="I22" s="38">
        <v>54</v>
      </c>
      <c r="J22" s="38">
        <v>50</v>
      </c>
      <c r="K22" s="38">
        <v>43</v>
      </c>
      <c r="L22" s="38">
        <v>16</v>
      </c>
      <c r="M22" s="38">
        <v>27</v>
      </c>
      <c r="N22" s="38">
        <v>96</v>
      </c>
      <c r="O22" s="38">
        <v>43</v>
      </c>
      <c r="P22" s="38">
        <v>53</v>
      </c>
      <c r="Q22" s="38">
        <v>24</v>
      </c>
      <c r="R22" s="39">
        <v>12</v>
      </c>
      <c r="S22" s="39">
        <v>12</v>
      </c>
    </row>
    <row r="23" spans="1:19" ht="15.75" x14ac:dyDescent="0.25">
      <c r="A23" s="27" t="s">
        <v>50</v>
      </c>
      <c r="B23" s="25">
        <v>3737</v>
      </c>
      <c r="C23" s="25">
        <v>1802</v>
      </c>
      <c r="D23" s="25">
        <v>1935</v>
      </c>
      <c r="E23" s="31">
        <v>3622</v>
      </c>
      <c r="F23" s="4">
        <v>1748</v>
      </c>
      <c r="G23" s="4">
        <v>1874</v>
      </c>
      <c r="H23" s="38">
        <v>64</v>
      </c>
      <c r="I23" s="38">
        <v>29</v>
      </c>
      <c r="J23" s="38">
        <v>35</v>
      </c>
      <c r="K23" s="38">
        <v>25</v>
      </c>
      <c r="L23" s="38">
        <v>13</v>
      </c>
      <c r="M23" s="38">
        <v>12</v>
      </c>
      <c r="N23" s="38">
        <v>58</v>
      </c>
      <c r="O23" s="38">
        <v>26</v>
      </c>
      <c r="P23" s="38">
        <v>32</v>
      </c>
      <c r="Q23" s="38">
        <v>26</v>
      </c>
      <c r="R23" s="39">
        <v>12</v>
      </c>
      <c r="S23" s="39">
        <v>14</v>
      </c>
    </row>
    <row r="24" spans="1:19" ht="15.75" x14ac:dyDescent="0.25">
      <c r="A24" s="27" t="s">
        <v>51</v>
      </c>
      <c r="B24" s="25">
        <v>2864</v>
      </c>
      <c r="C24" s="25">
        <v>1380</v>
      </c>
      <c r="D24" s="25">
        <v>1484</v>
      </c>
      <c r="E24" s="31">
        <v>2772</v>
      </c>
      <c r="F24" s="4">
        <v>1344</v>
      </c>
      <c r="G24" s="4">
        <v>1428</v>
      </c>
      <c r="H24" s="38">
        <v>65</v>
      </c>
      <c r="I24" s="38">
        <v>23</v>
      </c>
      <c r="J24" s="38">
        <v>42</v>
      </c>
      <c r="K24" s="38">
        <v>17</v>
      </c>
      <c r="L24" s="38">
        <v>8</v>
      </c>
      <c r="M24" s="38">
        <v>9</v>
      </c>
      <c r="N24" s="38">
        <v>39</v>
      </c>
      <c r="O24" s="38">
        <v>14</v>
      </c>
      <c r="P24" s="38">
        <v>25</v>
      </c>
      <c r="Q24" s="38">
        <v>10</v>
      </c>
      <c r="R24" s="39">
        <v>5</v>
      </c>
      <c r="S24" s="39">
        <v>5</v>
      </c>
    </row>
    <row r="25" spans="1:19" ht="15.75" x14ac:dyDescent="0.25">
      <c r="A25" s="27" t="s">
        <v>52</v>
      </c>
      <c r="B25" s="25">
        <v>2010</v>
      </c>
      <c r="C25" s="25">
        <v>928</v>
      </c>
      <c r="D25" s="25">
        <v>1082</v>
      </c>
      <c r="E25" s="31">
        <v>1959</v>
      </c>
      <c r="F25" s="4">
        <v>911</v>
      </c>
      <c r="G25" s="4">
        <v>1048</v>
      </c>
      <c r="H25" s="38">
        <v>26</v>
      </c>
      <c r="I25" s="38">
        <v>7</v>
      </c>
      <c r="J25" s="38">
        <v>19</v>
      </c>
      <c r="K25" s="38">
        <v>17</v>
      </c>
      <c r="L25" s="38">
        <v>7</v>
      </c>
      <c r="M25" s="38">
        <v>10</v>
      </c>
      <c r="N25" s="38">
        <v>23</v>
      </c>
      <c r="O25" s="38">
        <v>11</v>
      </c>
      <c r="P25" s="38">
        <v>12</v>
      </c>
      <c r="Q25" s="38">
        <v>8</v>
      </c>
      <c r="R25" s="39">
        <v>3</v>
      </c>
      <c r="S25" s="39">
        <v>5</v>
      </c>
    </row>
    <row r="26" spans="1:19" ht="15.75" x14ac:dyDescent="0.25">
      <c r="A26" s="27" t="s">
        <v>53</v>
      </c>
      <c r="B26" s="25">
        <v>1323</v>
      </c>
      <c r="C26" s="25">
        <v>564</v>
      </c>
      <c r="D26" s="25">
        <v>759</v>
      </c>
      <c r="E26" s="31">
        <v>1282</v>
      </c>
      <c r="F26" s="4">
        <v>544</v>
      </c>
      <c r="G26" s="4">
        <v>738</v>
      </c>
      <c r="H26" s="38">
        <v>24</v>
      </c>
      <c r="I26" s="38">
        <v>12</v>
      </c>
      <c r="J26" s="38">
        <v>12</v>
      </c>
      <c r="K26" s="38">
        <v>7</v>
      </c>
      <c r="L26" s="38">
        <v>3</v>
      </c>
      <c r="M26" s="38">
        <v>4</v>
      </c>
      <c r="N26" s="38">
        <v>20</v>
      </c>
      <c r="O26" s="38">
        <v>10</v>
      </c>
      <c r="P26" s="38">
        <v>10</v>
      </c>
      <c r="Q26" s="38">
        <v>10</v>
      </c>
      <c r="R26" s="39">
        <v>5</v>
      </c>
      <c r="S26" s="39">
        <v>5</v>
      </c>
    </row>
    <row r="27" spans="1:19" ht="15.75" x14ac:dyDescent="0.25">
      <c r="A27" s="27" t="s">
        <v>14</v>
      </c>
      <c r="B27" s="25">
        <v>1323</v>
      </c>
      <c r="C27" s="25">
        <v>473</v>
      </c>
      <c r="D27" s="25">
        <v>850</v>
      </c>
      <c r="E27" s="31">
        <v>1288</v>
      </c>
      <c r="F27" s="6">
        <v>462</v>
      </c>
      <c r="G27" s="6">
        <v>826</v>
      </c>
      <c r="H27" s="39">
        <v>27</v>
      </c>
      <c r="I27" s="39">
        <v>9</v>
      </c>
      <c r="J27" s="39">
        <v>18</v>
      </c>
      <c r="K27" s="39">
        <v>5</v>
      </c>
      <c r="L27" s="39">
        <v>2</v>
      </c>
      <c r="M27" s="39">
        <v>3</v>
      </c>
      <c r="N27" s="39">
        <v>13</v>
      </c>
      <c r="O27" s="38">
        <v>4</v>
      </c>
      <c r="P27" s="38">
        <v>9</v>
      </c>
      <c r="Q27" s="38">
        <v>3</v>
      </c>
      <c r="R27" s="39">
        <v>0</v>
      </c>
      <c r="S27" s="39">
        <v>3</v>
      </c>
    </row>
    <row r="28" spans="1:19" ht="0.75" customHeight="1" x14ac:dyDescent="0.25">
      <c r="A28" s="28"/>
      <c r="B28" s="16"/>
      <c r="C28" s="16"/>
      <c r="D28" s="16"/>
      <c r="E28" s="28"/>
      <c r="F28" s="16"/>
      <c r="G28" s="16"/>
      <c r="H28" s="40"/>
      <c r="I28" s="40"/>
      <c r="J28" s="40"/>
      <c r="K28" s="41"/>
      <c r="L28" s="42"/>
      <c r="M28" s="42"/>
      <c r="N28" s="42"/>
      <c r="O28" s="43"/>
      <c r="P28" s="44"/>
      <c r="Q28" s="44"/>
      <c r="R28" s="54"/>
      <c r="S28" s="54"/>
    </row>
    <row r="29" spans="1:19" ht="15.75" x14ac:dyDescent="0.25">
      <c r="A29" s="29" t="s">
        <v>54</v>
      </c>
      <c r="B29" s="37">
        <f t="shared" ref="B29:S29" si="1">SUM(B22:B27)</f>
        <v>15471</v>
      </c>
      <c r="C29" s="33">
        <f t="shared" si="1"/>
        <v>7232</v>
      </c>
      <c r="D29" s="33">
        <f t="shared" si="1"/>
        <v>8239</v>
      </c>
      <c r="E29" s="55">
        <f t="shared" si="1"/>
        <v>14966</v>
      </c>
      <c r="F29" s="19">
        <f t="shared" si="1"/>
        <v>7012</v>
      </c>
      <c r="G29" s="19">
        <f t="shared" si="1"/>
        <v>7954</v>
      </c>
      <c r="H29" s="45">
        <f t="shared" si="1"/>
        <v>310</v>
      </c>
      <c r="I29" s="45">
        <f t="shared" si="1"/>
        <v>134</v>
      </c>
      <c r="J29" s="45">
        <f t="shared" si="1"/>
        <v>176</v>
      </c>
      <c r="K29" s="45">
        <f t="shared" si="1"/>
        <v>114</v>
      </c>
      <c r="L29" s="45">
        <f t="shared" si="1"/>
        <v>49</v>
      </c>
      <c r="M29" s="45">
        <f t="shared" si="1"/>
        <v>65</v>
      </c>
      <c r="N29" s="45">
        <f t="shared" si="1"/>
        <v>249</v>
      </c>
      <c r="O29" s="45">
        <f t="shared" si="1"/>
        <v>108</v>
      </c>
      <c r="P29" s="45">
        <f t="shared" si="1"/>
        <v>141</v>
      </c>
      <c r="Q29" s="45">
        <f t="shared" si="1"/>
        <v>81</v>
      </c>
      <c r="R29" s="46">
        <f t="shared" si="1"/>
        <v>37</v>
      </c>
      <c r="S29" s="46">
        <f t="shared" si="1"/>
        <v>44</v>
      </c>
    </row>
    <row r="30" spans="1:19" ht="15.75" x14ac:dyDescent="0.25">
      <c r="A30" s="29" t="s">
        <v>75</v>
      </c>
      <c r="B30" s="34"/>
      <c r="C30" s="50">
        <v>0.46750000000000003</v>
      </c>
      <c r="D30" s="50">
        <v>0.53249999999999997</v>
      </c>
      <c r="E30" s="56">
        <v>0.96740000000000004</v>
      </c>
      <c r="F30" s="20">
        <v>0.45319999999999999</v>
      </c>
      <c r="G30" s="20">
        <v>0.5141</v>
      </c>
      <c r="H30" s="52">
        <v>0.02</v>
      </c>
      <c r="I30" s="52">
        <v>8.6999999999999994E-3</v>
      </c>
      <c r="J30" s="52">
        <v>1.14E-2</v>
      </c>
      <c r="K30" s="52">
        <v>7.4000000000000003E-3</v>
      </c>
      <c r="L30" s="52">
        <v>3.2000000000000002E-3</v>
      </c>
      <c r="M30" s="52">
        <v>4.1999999999999997E-3</v>
      </c>
      <c r="N30" s="52">
        <v>1.61E-2</v>
      </c>
      <c r="O30" s="52">
        <v>7.0000000000000001E-3</v>
      </c>
      <c r="P30" s="52">
        <v>9.1000000000000004E-3</v>
      </c>
      <c r="Q30" s="52">
        <v>5.1999999999999998E-3</v>
      </c>
      <c r="R30" s="52">
        <v>2.3999999999999998E-3</v>
      </c>
      <c r="S30" s="52">
        <v>2.8E-3</v>
      </c>
    </row>
    <row r="32" spans="1:19" ht="15.75" thickBot="1" x14ac:dyDescent="0.3"/>
    <row r="33" spans="1:19" ht="20.25" thickBot="1" x14ac:dyDescent="0.35">
      <c r="A33" s="69" t="s">
        <v>79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1"/>
    </row>
    <row r="34" spans="1:19" ht="15.75" thickBot="1" x14ac:dyDescent="0.3"/>
    <row r="35" spans="1:19" ht="20.25" thickBot="1" x14ac:dyDescent="0.35">
      <c r="A35" s="72" t="s">
        <v>77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4"/>
    </row>
    <row r="36" spans="1:19" ht="32.25" customHeight="1" thickBot="1" x14ac:dyDescent="0.35">
      <c r="A36" s="24"/>
      <c r="B36" s="75" t="s">
        <v>15</v>
      </c>
      <c r="C36" s="76"/>
      <c r="D36" s="77"/>
      <c r="E36" s="75" t="s">
        <v>68</v>
      </c>
      <c r="F36" s="76"/>
      <c r="G36" s="77"/>
      <c r="H36" s="75" t="s">
        <v>69</v>
      </c>
      <c r="I36" s="76"/>
      <c r="J36" s="77"/>
      <c r="K36" s="75" t="s">
        <v>70</v>
      </c>
      <c r="L36" s="76"/>
      <c r="M36" s="77"/>
      <c r="N36" s="75" t="s">
        <v>71</v>
      </c>
      <c r="O36" s="76"/>
      <c r="P36" s="77"/>
      <c r="Q36" s="78" t="s">
        <v>72</v>
      </c>
      <c r="R36" s="79"/>
      <c r="S36" s="80"/>
    </row>
    <row r="37" spans="1:19" ht="15.75" x14ac:dyDescent="0.25">
      <c r="A37" s="2"/>
      <c r="B37" s="26" t="s">
        <v>15</v>
      </c>
      <c r="C37" s="26" t="s">
        <v>73</v>
      </c>
      <c r="D37" s="26" t="s">
        <v>74</v>
      </c>
      <c r="E37" s="26" t="s">
        <v>15</v>
      </c>
      <c r="F37" s="26" t="s">
        <v>73</v>
      </c>
      <c r="G37" s="26" t="s">
        <v>74</v>
      </c>
      <c r="H37" s="26" t="s">
        <v>15</v>
      </c>
      <c r="I37" s="26" t="s">
        <v>73</v>
      </c>
      <c r="J37" s="26" t="s">
        <v>74</v>
      </c>
      <c r="K37" s="26" t="s">
        <v>15</v>
      </c>
      <c r="L37" s="26" t="s">
        <v>73</v>
      </c>
      <c r="M37" s="26" t="s">
        <v>74</v>
      </c>
      <c r="N37" s="26" t="s">
        <v>15</v>
      </c>
      <c r="O37" s="26" t="s">
        <v>73</v>
      </c>
      <c r="P37" s="26" t="s">
        <v>74</v>
      </c>
      <c r="Q37" s="26" t="s">
        <v>15</v>
      </c>
      <c r="R37" s="30" t="s">
        <v>73</v>
      </c>
      <c r="S37" s="30" t="s">
        <v>74</v>
      </c>
    </row>
    <row r="38" spans="1:19" ht="15.75" x14ac:dyDescent="0.25">
      <c r="A38" s="27" t="s">
        <v>49</v>
      </c>
      <c r="B38" s="25">
        <f t="shared" ref="B38:S38" si="2">SUM(B6,B22)</f>
        <v>7375</v>
      </c>
      <c r="C38" s="25">
        <f t="shared" si="2"/>
        <v>3681</v>
      </c>
      <c r="D38" s="25">
        <f t="shared" si="2"/>
        <v>3694</v>
      </c>
      <c r="E38" s="31">
        <f t="shared" si="2"/>
        <v>7137</v>
      </c>
      <c r="F38" s="4">
        <f t="shared" si="2"/>
        <v>3545</v>
      </c>
      <c r="G38" s="4">
        <f t="shared" si="2"/>
        <v>3592</v>
      </c>
      <c r="H38" s="38">
        <f t="shared" si="2"/>
        <v>148</v>
      </c>
      <c r="I38" s="38">
        <f t="shared" si="2"/>
        <v>92</v>
      </c>
      <c r="J38" s="38">
        <f t="shared" si="2"/>
        <v>56</v>
      </c>
      <c r="K38" s="38">
        <f t="shared" si="2"/>
        <v>59</v>
      </c>
      <c r="L38" s="38">
        <f t="shared" si="2"/>
        <v>26</v>
      </c>
      <c r="M38" s="38">
        <f t="shared" si="2"/>
        <v>33</v>
      </c>
      <c r="N38" s="38">
        <f t="shared" si="2"/>
        <v>142</v>
      </c>
      <c r="O38" s="38">
        <f t="shared" si="2"/>
        <v>71</v>
      </c>
      <c r="P38" s="38">
        <f t="shared" si="2"/>
        <v>71</v>
      </c>
      <c r="Q38" s="38">
        <f t="shared" si="2"/>
        <v>31</v>
      </c>
      <c r="R38" s="38">
        <f t="shared" si="2"/>
        <v>18</v>
      </c>
      <c r="S38" s="38">
        <f t="shared" si="2"/>
        <v>13</v>
      </c>
    </row>
    <row r="39" spans="1:19" ht="15.75" x14ac:dyDescent="0.25">
      <c r="A39" s="27" t="s">
        <v>50</v>
      </c>
      <c r="B39" s="25">
        <f t="shared" ref="B39:S39" si="3">SUM(B7,B23)</f>
        <v>6377</v>
      </c>
      <c r="C39" s="25">
        <f t="shared" si="3"/>
        <v>3122</v>
      </c>
      <c r="D39" s="25">
        <f t="shared" si="3"/>
        <v>3255</v>
      </c>
      <c r="E39" s="31">
        <f t="shared" si="3"/>
        <v>6210</v>
      </c>
      <c r="F39" s="4">
        <f t="shared" si="3"/>
        <v>3032</v>
      </c>
      <c r="G39" s="4">
        <f t="shared" si="3"/>
        <v>3178</v>
      </c>
      <c r="H39" s="38">
        <f t="shared" si="3"/>
        <v>89</v>
      </c>
      <c r="I39" s="38">
        <f t="shared" si="3"/>
        <v>53</v>
      </c>
      <c r="J39" s="38">
        <f t="shared" si="3"/>
        <v>36</v>
      </c>
      <c r="K39" s="38">
        <f t="shared" si="3"/>
        <v>43</v>
      </c>
      <c r="L39" s="38">
        <f t="shared" si="3"/>
        <v>19</v>
      </c>
      <c r="M39" s="38">
        <f t="shared" si="3"/>
        <v>24</v>
      </c>
      <c r="N39" s="38">
        <f t="shared" si="3"/>
        <v>95</v>
      </c>
      <c r="O39" s="38">
        <f t="shared" si="3"/>
        <v>49</v>
      </c>
      <c r="P39" s="38">
        <f t="shared" si="3"/>
        <v>46</v>
      </c>
      <c r="Q39" s="38">
        <f t="shared" si="3"/>
        <v>35</v>
      </c>
      <c r="R39" s="38">
        <f t="shared" si="3"/>
        <v>18</v>
      </c>
      <c r="S39" s="38">
        <f t="shared" si="3"/>
        <v>17</v>
      </c>
    </row>
    <row r="40" spans="1:19" ht="15.75" x14ac:dyDescent="0.25">
      <c r="A40" s="27" t="s">
        <v>51</v>
      </c>
      <c r="B40" s="25">
        <f t="shared" ref="B40:S40" si="4">SUM(B8,B24)</f>
        <v>4954</v>
      </c>
      <c r="C40" s="25">
        <f t="shared" si="4"/>
        <v>2369</v>
      </c>
      <c r="D40" s="25">
        <f t="shared" si="4"/>
        <v>2585</v>
      </c>
      <c r="E40" s="31">
        <f t="shared" si="4"/>
        <v>4838</v>
      </c>
      <c r="F40" s="4">
        <f t="shared" si="4"/>
        <v>2320</v>
      </c>
      <c r="G40" s="4">
        <f t="shared" si="4"/>
        <v>2518</v>
      </c>
      <c r="H40" s="38">
        <f t="shared" si="4"/>
        <v>74</v>
      </c>
      <c r="I40" s="38">
        <f t="shared" si="4"/>
        <v>30</v>
      </c>
      <c r="J40" s="38">
        <f t="shared" si="4"/>
        <v>44</v>
      </c>
      <c r="K40" s="38">
        <f t="shared" si="4"/>
        <v>27</v>
      </c>
      <c r="L40" s="38">
        <f t="shared" si="4"/>
        <v>13</v>
      </c>
      <c r="M40" s="38">
        <f t="shared" si="4"/>
        <v>14</v>
      </c>
      <c r="N40" s="38">
        <f t="shared" si="4"/>
        <v>51</v>
      </c>
      <c r="O40" s="38">
        <f t="shared" si="4"/>
        <v>21</v>
      </c>
      <c r="P40" s="38">
        <f t="shared" si="4"/>
        <v>30</v>
      </c>
      <c r="Q40" s="38">
        <f t="shared" si="4"/>
        <v>15</v>
      </c>
      <c r="R40" s="38">
        <f t="shared" si="4"/>
        <v>6</v>
      </c>
      <c r="S40" s="38">
        <f t="shared" si="4"/>
        <v>9</v>
      </c>
    </row>
    <row r="41" spans="1:19" ht="15.75" x14ac:dyDescent="0.25">
      <c r="A41" s="27" t="s">
        <v>52</v>
      </c>
      <c r="B41" s="25">
        <f t="shared" ref="B41:S41" si="5">SUM(B9,B25)</f>
        <v>3566</v>
      </c>
      <c r="C41" s="25">
        <f t="shared" si="5"/>
        <v>1641</v>
      </c>
      <c r="D41" s="25">
        <f t="shared" si="5"/>
        <v>1925</v>
      </c>
      <c r="E41" s="31">
        <f t="shared" si="5"/>
        <v>3489</v>
      </c>
      <c r="F41" s="4">
        <f t="shared" si="5"/>
        <v>1606</v>
      </c>
      <c r="G41" s="4">
        <f t="shared" si="5"/>
        <v>1883</v>
      </c>
      <c r="H41" s="38">
        <f t="shared" si="5"/>
        <v>43</v>
      </c>
      <c r="I41" s="38">
        <f t="shared" si="5"/>
        <v>19</v>
      </c>
      <c r="J41" s="38">
        <f t="shared" si="5"/>
        <v>24</v>
      </c>
      <c r="K41" s="38">
        <f t="shared" si="5"/>
        <v>23</v>
      </c>
      <c r="L41" s="38">
        <f t="shared" si="5"/>
        <v>11</v>
      </c>
      <c r="M41" s="38">
        <f t="shared" si="5"/>
        <v>12</v>
      </c>
      <c r="N41" s="38">
        <f t="shared" si="5"/>
        <v>31</v>
      </c>
      <c r="O41" s="38">
        <f t="shared" si="5"/>
        <v>14</v>
      </c>
      <c r="P41" s="38">
        <f t="shared" si="5"/>
        <v>17</v>
      </c>
      <c r="Q41" s="38">
        <f t="shared" si="5"/>
        <v>11</v>
      </c>
      <c r="R41" s="38">
        <f t="shared" si="5"/>
        <v>5</v>
      </c>
      <c r="S41" s="38">
        <f t="shared" si="5"/>
        <v>6</v>
      </c>
    </row>
    <row r="42" spans="1:19" ht="15.75" x14ac:dyDescent="0.25">
      <c r="A42" s="27" t="s">
        <v>53</v>
      </c>
      <c r="B42" s="25">
        <f t="shared" ref="B42:S42" si="6">SUM(B10,B26)</f>
        <v>2331</v>
      </c>
      <c r="C42" s="25">
        <f t="shared" si="6"/>
        <v>990</v>
      </c>
      <c r="D42" s="25">
        <f t="shared" si="6"/>
        <v>1341</v>
      </c>
      <c r="E42" s="31">
        <f t="shared" si="6"/>
        <v>2278</v>
      </c>
      <c r="F42" s="4">
        <f t="shared" si="6"/>
        <v>963</v>
      </c>
      <c r="G42" s="4">
        <f t="shared" si="6"/>
        <v>1315</v>
      </c>
      <c r="H42" s="38">
        <f t="shared" si="6"/>
        <v>28</v>
      </c>
      <c r="I42" s="38">
        <f t="shared" si="6"/>
        <v>15</v>
      </c>
      <c r="J42" s="38">
        <f t="shared" si="6"/>
        <v>13</v>
      </c>
      <c r="K42" s="38">
        <f t="shared" si="6"/>
        <v>8</v>
      </c>
      <c r="L42" s="38">
        <f t="shared" si="6"/>
        <v>4</v>
      </c>
      <c r="M42" s="38">
        <f t="shared" si="6"/>
        <v>4</v>
      </c>
      <c r="N42" s="38">
        <f t="shared" si="6"/>
        <v>32</v>
      </c>
      <c r="O42" s="38">
        <f t="shared" si="6"/>
        <v>16</v>
      </c>
      <c r="P42" s="38">
        <f t="shared" si="6"/>
        <v>16</v>
      </c>
      <c r="Q42" s="38">
        <f t="shared" si="6"/>
        <v>17</v>
      </c>
      <c r="R42" s="38">
        <f t="shared" si="6"/>
        <v>8</v>
      </c>
      <c r="S42" s="38">
        <f t="shared" si="6"/>
        <v>9</v>
      </c>
    </row>
    <row r="43" spans="1:19" ht="15.75" x14ac:dyDescent="0.25">
      <c r="A43" s="27" t="s">
        <v>14</v>
      </c>
      <c r="B43" s="25">
        <f t="shared" ref="B43:S43" si="7">SUM(B11,B27)</f>
        <v>2158</v>
      </c>
      <c r="C43" s="25">
        <f t="shared" si="7"/>
        <v>778</v>
      </c>
      <c r="D43" s="25">
        <f t="shared" si="7"/>
        <v>1380</v>
      </c>
      <c r="E43" s="31">
        <f t="shared" si="7"/>
        <v>2119</v>
      </c>
      <c r="F43" s="6">
        <f t="shared" si="7"/>
        <v>766</v>
      </c>
      <c r="G43" s="6">
        <f t="shared" si="7"/>
        <v>1353</v>
      </c>
      <c r="H43" s="39">
        <f t="shared" si="7"/>
        <v>28</v>
      </c>
      <c r="I43" s="39">
        <f t="shared" si="7"/>
        <v>9</v>
      </c>
      <c r="J43" s="39">
        <f t="shared" si="7"/>
        <v>19</v>
      </c>
      <c r="K43" s="39">
        <f t="shared" si="7"/>
        <v>6</v>
      </c>
      <c r="L43" s="39">
        <f t="shared" si="7"/>
        <v>3</v>
      </c>
      <c r="M43" s="39">
        <f t="shared" si="7"/>
        <v>3</v>
      </c>
      <c r="N43" s="39">
        <f t="shared" si="7"/>
        <v>25</v>
      </c>
      <c r="O43" s="39">
        <f t="shared" si="7"/>
        <v>8</v>
      </c>
      <c r="P43" s="39">
        <f t="shared" si="7"/>
        <v>17</v>
      </c>
      <c r="Q43" s="39">
        <f t="shared" si="7"/>
        <v>5</v>
      </c>
      <c r="R43" s="39">
        <f t="shared" si="7"/>
        <v>0</v>
      </c>
      <c r="S43" s="39">
        <f t="shared" si="7"/>
        <v>5</v>
      </c>
    </row>
    <row r="44" spans="1:19" ht="0.75" customHeight="1" x14ac:dyDescent="0.25">
      <c r="A44" s="28"/>
      <c r="B44" s="16"/>
      <c r="C44" s="16"/>
      <c r="D44" s="16"/>
      <c r="E44" s="28"/>
      <c r="F44" s="16"/>
      <c r="G44" s="16"/>
      <c r="H44" s="40"/>
      <c r="I44" s="40"/>
      <c r="J44" s="40"/>
      <c r="K44" s="41"/>
      <c r="L44" s="42"/>
      <c r="M44" s="42"/>
      <c r="N44" s="42"/>
      <c r="O44" s="43"/>
      <c r="P44" s="44"/>
      <c r="Q44" s="44"/>
      <c r="R44" s="54"/>
      <c r="S44" s="54"/>
    </row>
    <row r="45" spans="1:19" ht="15.75" x14ac:dyDescent="0.25">
      <c r="A45" s="29" t="s">
        <v>54</v>
      </c>
      <c r="B45" s="37">
        <f t="shared" ref="B45:S45" si="8">SUM(B38:B43)</f>
        <v>26761</v>
      </c>
      <c r="C45" s="33">
        <f t="shared" si="8"/>
        <v>12581</v>
      </c>
      <c r="D45" s="33">
        <f t="shared" si="8"/>
        <v>14180</v>
      </c>
      <c r="E45" s="55">
        <f t="shared" si="8"/>
        <v>26071</v>
      </c>
      <c r="F45" s="19">
        <f t="shared" si="8"/>
        <v>12232</v>
      </c>
      <c r="G45" s="19">
        <f t="shared" si="8"/>
        <v>13839</v>
      </c>
      <c r="H45" s="45">
        <f t="shared" si="8"/>
        <v>410</v>
      </c>
      <c r="I45" s="45">
        <f t="shared" si="8"/>
        <v>218</v>
      </c>
      <c r="J45" s="45">
        <f t="shared" si="8"/>
        <v>192</v>
      </c>
      <c r="K45" s="45">
        <f t="shared" si="8"/>
        <v>166</v>
      </c>
      <c r="L45" s="45">
        <f t="shared" si="8"/>
        <v>76</v>
      </c>
      <c r="M45" s="45">
        <f t="shared" si="8"/>
        <v>90</v>
      </c>
      <c r="N45" s="45">
        <f t="shared" si="8"/>
        <v>376</v>
      </c>
      <c r="O45" s="45">
        <f t="shared" si="8"/>
        <v>179</v>
      </c>
      <c r="P45" s="45">
        <f t="shared" si="8"/>
        <v>197</v>
      </c>
      <c r="Q45" s="45">
        <f t="shared" si="8"/>
        <v>114</v>
      </c>
      <c r="R45" s="46">
        <f t="shared" si="8"/>
        <v>55</v>
      </c>
      <c r="S45" s="46">
        <f t="shared" si="8"/>
        <v>59</v>
      </c>
    </row>
    <row r="46" spans="1:19" ht="15.75" x14ac:dyDescent="0.25">
      <c r="A46" s="29" t="s">
        <v>75</v>
      </c>
      <c r="B46" s="34"/>
      <c r="C46" s="35">
        <v>0.4738</v>
      </c>
      <c r="D46" s="35">
        <v>0.5262</v>
      </c>
      <c r="E46" s="32">
        <v>0.97419999999999995</v>
      </c>
      <c r="F46" s="5">
        <v>0.45710000000000001</v>
      </c>
      <c r="G46" s="5">
        <v>0.5171</v>
      </c>
      <c r="H46" s="47">
        <v>1.5299999999999999E-2</v>
      </c>
      <c r="I46" s="47">
        <v>8.0999999999999996E-3</v>
      </c>
      <c r="J46" s="47">
        <v>7.1999999999999998E-3</v>
      </c>
      <c r="K46" s="47">
        <v>6.1999999999999998E-3</v>
      </c>
      <c r="L46" s="47">
        <v>2.8E-3</v>
      </c>
      <c r="M46" s="47">
        <v>3.3999999999999998E-3</v>
      </c>
      <c r="N46" s="47">
        <v>1.41E-2</v>
      </c>
      <c r="O46" s="47">
        <v>6.7000000000000002E-3</v>
      </c>
      <c r="P46" s="47">
        <v>7.4000000000000003E-3</v>
      </c>
      <c r="Q46" s="47">
        <v>4.3E-3</v>
      </c>
      <c r="R46" s="47">
        <v>2.0999999999999999E-3</v>
      </c>
      <c r="S46" s="47">
        <v>2.2000000000000001E-3</v>
      </c>
    </row>
    <row r="48" spans="1:19" ht="17.25" x14ac:dyDescent="0.3">
      <c r="A48" s="10" t="s">
        <v>23</v>
      </c>
      <c r="B48" s="10"/>
      <c r="C48" s="10"/>
      <c r="D48" s="10"/>
      <c r="E48" s="10"/>
    </row>
  </sheetData>
  <mergeCells count="24">
    <mergeCell ref="A1:S1"/>
    <mergeCell ref="A3:S3"/>
    <mergeCell ref="E4:G4"/>
    <mergeCell ref="B4:D4"/>
    <mergeCell ref="H4:J4"/>
    <mergeCell ref="K4:M4"/>
    <mergeCell ref="N4:P4"/>
    <mergeCell ref="Q4:S4"/>
    <mergeCell ref="A17:S17"/>
    <mergeCell ref="A19:S19"/>
    <mergeCell ref="B20:D20"/>
    <mergeCell ref="E20:G20"/>
    <mergeCell ref="H20:J20"/>
    <mergeCell ref="K20:M20"/>
    <mergeCell ref="N20:P20"/>
    <mergeCell ref="Q20:S20"/>
    <mergeCell ref="A33:S33"/>
    <mergeCell ref="A35:S35"/>
    <mergeCell ref="B36:D36"/>
    <mergeCell ref="E36:G36"/>
    <mergeCell ref="H36:J36"/>
    <mergeCell ref="K36:M36"/>
    <mergeCell ref="N36:P36"/>
    <mergeCell ref="Q36:S36"/>
  </mergeCells>
  <pageMargins left="0.7" right="0.7" top="0.75" bottom="0.75" header="0.3" footer="0.3"/>
  <pageSetup scale="56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3E22-BE56-41D3-811D-32F435D02C1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Age Breakdown - All</vt:lpstr>
      <vt:lpstr>Age Breakdown - Yearly Trends</vt:lpstr>
      <vt:lpstr>Age Breakdown by Sex</vt:lpstr>
      <vt:lpstr> Branch - Age Breakdown by Race</vt:lpstr>
      <vt:lpstr>Age Breakdown by Race - YT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Bergmooser</dc:creator>
  <cp:lastModifiedBy>Laura Sutter</cp:lastModifiedBy>
  <dcterms:created xsi:type="dcterms:W3CDTF">2022-05-10T17:05:15Z</dcterms:created>
  <dcterms:modified xsi:type="dcterms:W3CDTF">2022-05-24T16:06:13Z</dcterms:modified>
</cp:coreProperties>
</file>